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C01-File\Users$\david.mora\Desktop\Consumer Industries\Small Loans\HB 337\FINAL DOCUMENTS\"/>
    </mc:Choice>
  </mc:AlternateContent>
  <bookViews>
    <workbookView xWindow="0" yWindow="0" windowWidth="19200" windowHeight="10995" activeTab="1"/>
  </bookViews>
  <sheets>
    <sheet name="Introduction" sheetId="3" r:id="rId1"/>
    <sheet name="Title Loans" sheetId="1" r:id="rId2"/>
    <sheet name="Installment Loans-Unsecured" sheetId="14" r:id="rId3"/>
    <sheet name="Installment Loans-Vehicle Title" sheetId="15" r:id="rId4"/>
    <sheet name="Installment Loans-Secured" sheetId="16" r:id="rId5"/>
    <sheet name="Refund Tax Anticipation Loans" sheetId="18" r:id="rId6"/>
    <sheet name="Other Loans" sheetId="19" r:id="rId7"/>
    <sheet name="Summary Page" sheetId="13" state="hidden" r:id="rId8"/>
    <sheet name="Misc" sheetId="2" state="hidden" r:id="rId9"/>
  </sheets>
  <definedNames>
    <definedName name="_xlnm.Print_Area" localSheetId="1">'Title Loans'!$A$1:$I$183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8" i="18" l="1"/>
  <c r="I177" i="18"/>
  <c r="I176" i="18"/>
  <c r="I175" i="18"/>
  <c r="I174" i="18"/>
  <c r="I173" i="18"/>
  <c r="I172" i="18"/>
  <c r="I171" i="18"/>
  <c r="I170" i="18"/>
  <c r="I169" i="18"/>
  <c r="I168" i="18"/>
  <c r="I167" i="18"/>
  <c r="I166" i="18"/>
  <c r="I165" i="18"/>
  <c r="I164" i="18"/>
  <c r="I163" i="18"/>
  <c r="I162" i="18"/>
  <c r="I161" i="18"/>
  <c r="I160" i="18"/>
  <c r="I159" i="18"/>
  <c r="I158" i="18"/>
  <c r="I157" i="18"/>
  <c r="I156" i="18"/>
  <c r="AT60" i="18"/>
  <c r="AT69" i="18" s="1"/>
  <c r="AS60" i="18"/>
  <c r="AS148" i="18" s="1"/>
  <c r="AR60" i="18"/>
  <c r="AR148" i="18" s="1"/>
  <c r="AQ60" i="18"/>
  <c r="AQ148" i="18" s="1"/>
  <c r="AP60" i="18"/>
  <c r="AP69" i="18" s="1"/>
  <c r="AO60" i="18"/>
  <c r="AO148" i="18" s="1"/>
  <c r="AN60" i="18"/>
  <c r="AN148" i="18" s="1"/>
  <c r="AM60" i="18"/>
  <c r="AM148" i="18" s="1"/>
  <c r="AL60" i="18"/>
  <c r="AL148" i="18" s="1"/>
  <c r="AK60" i="18"/>
  <c r="AK148" i="18" s="1"/>
  <c r="AJ60" i="18"/>
  <c r="AJ148" i="18" s="1"/>
  <c r="AI60" i="18"/>
  <c r="AI148" i="18" s="1"/>
  <c r="AH60" i="18"/>
  <c r="AH69" i="18" s="1"/>
  <c r="AG60" i="18"/>
  <c r="AG148" i="18" s="1"/>
  <c r="AF60" i="18"/>
  <c r="AF148" i="18" s="1"/>
  <c r="AE60" i="18"/>
  <c r="AE148" i="18" s="1"/>
  <c r="AD60" i="18"/>
  <c r="AD141" i="18" s="1"/>
  <c r="AC60" i="18"/>
  <c r="AC148" i="18" s="1"/>
  <c r="AB60" i="18"/>
  <c r="AB148" i="18" s="1"/>
  <c r="AA60" i="18"/>
  <c r="AA148" i="18" s="1"/>
  <c r="Z60" i="18"/>
  <c r="Z141" i="18" s="1"/>
  <c r="Y60" i="18"/>
  <c r="Y148" i="18" s="1"/>
  <c r="X60" i="18"/>
  <c r="X148" i="18" s="1"/>
  <c r="W60" i="18"/>
  <c r="W148" i="18" s="1"/>
  <c r="V60" i="18"/>
  <c r="V69" i="18" s="1"/>
  <c r="U60" i="18"/>
  <c r="U148" i="18" s="1"/>
  <c r="T60" i="18"/>
  <c r="T148" i="18" s="1"/>
  <c r="S60" i="18"/>
  <c r="S148" i="18" s="1"/>
  <c r="R60" i="18"/>
  <c r="R141" i="18" s="1"/>
  <c r="Q60" i="18"/>
  <c r="Q148" i="18" s="1"/>
  <c r="P60" i="18"/>
  <c r="P148" i="18" s="1"/>
  <c r="O60" i="18"/>
  <c r="O148" i="18" s="1"/>
  <c r="N60" i="18"/>
  <c r="N148" i="18" s="1"/>
  <c r="M60" i="18"/>
  <c r="M148" i="18" s="1"/>
  <c r="L60" i="18"/>
  <c r="L148" i="18" s="1"/>
  <c r="K60" i="18"/>
  <c r="K148" i="18" s="1"/>
  <c r="J77" i="13" s="1"/>
  <c r="B30" i="18"/>
  <c r="B29" i="18"/>
  <c r="B28" i="18"/>
  <c r="B27" i="18"/>
  <c r="B26" i="18"/>
  <c r="B25" i="18"/>
  <c r="B24" i="18"/>
  <c r="B23" i="18"/>
  <c r="B22" i="18"/>
  <c r="B21" i="18"/>
  <c r="B20" i="18"/>
  <c r="B19" i="18"/>
  <c r="B18" i="18"/>
  <c r="T11" i="18"/>
  <c r="I178" i="16"/>
  <c r="I177" i="16"/>
  <c r="I176" i="16"/>
  <c r="I175" i="16"/>
  <c r="I174" i="16"/>
  <c r="I173" i="16"/>
  <c r="I172" i="16"/>
  <c r="I171" i="16"/>
  <c r="I170" i="16"/>
  <c r="I169" i="16"/>
  <c r="I168" i="16"/>
  <c r="I167" i="16"/>
  <c r="I166" i="16"/>
  <c r="I165" i="16"/>
  <c r="I164" i="16"/>
  <c r="I163" i="16"/>
  <c r="I162" i="16"/>
  <c r="I161" i="16"/>
  <c r="I160" i="16"/>
  <c r="I159" i="16"/>
  <c r="I158" i="16"/>
  <c r="I157" i="16"/>
  <c r="I156" i="16"/>
  <c r="AT60" i="16"/>
  <c r="AT148" i="16" s="1"/>
  <c r="AS60" i="16"/>
  <c r="AS148" i="16" s="1"/>
  <c r="AR60" i="16"/>
  <c r="AR148" i="16" s="1"/>
  <c r="AQ60" i="16"/>
  <c r="AQ148" i="16" s="1"/>
  <c r="AP60" i="16"/>
  <c r="AP69" i="16" s="1"/>
  <c r="AO60" i="16"/>
  <c r="AO148" i="16" s="1"/>
  <c r="AN60" i="16"/>
  <c r="AN148" i="16" s="1"/>
  <c r="AM60" i="16"/>
  <c r="AM148" i="16" s="1"/>
  <c r="AL60" i="16"/>
  <c r="AL141" i="16" s="1"/>
  <c r="AK60" i="16"/>
  <c r="AK148" i="16" s="1"/>
  <c r="AJ60" i="16"/>
  <c r="AJ148" i="16" s="1"/>
  <c r="AI60" i="16"/>
  <c r="AI148" i="16" s="1"/>
  <c r="AH60" i="16"/>
  <c r="AH69" i="16" s="1"/>
  <c r="AG60" i="16"/>
  <c r="AG148" i="16" s="1"/>
  <c r="AF60" i="16"/>
  <c r="AF148" i="16" s="1"/>
  <c r="AE60" i="16"/>
  <c r="AE148" i="16" s="1"/>
  <c r="AD60" i="16"/>
  <c r="AD141" i="16" s="1"/>
  <c r="AC60" i="16"/>
  <c r="AC148" i="16" s="1"/>
  <c r="AB60" i="16"/>
  <c r="AB148" i="16" s="1"/>
  <c r="AA60" i="16"/>
  <c r="AA148" i="16" s="1"/>
  <c r="Z60" i="16"/>
  <c r="Z148" i="16" s="1"/>
  <c r="Y60" i="16"/>
  <c r="Y148" i="16" s="1"/>
  <c r="X60" i="16"/>
  <c r="X148" i="16" s="1"/>
  <c r="W60" i="16"/>
  <c r="W148" i="16" s="1"/>
  <c r="V60" i="16"/>
  <c r="V69" i="16" s="1"/>
  <c r="U60" i="16"/>
  <c r="U148" i="16" s="1"/>
  <c r="T60" i="16"/>
  <c r="T148" i="16" s="1"/>
  <c r="S60" i="16"/>
  <c r="S148" i="16" s="1"/>
  <c r="R60" i="16"/>
  <c r="R141" i="16" s="1"/>
  <c r="Q60" i="16"/>
  <c r="Q148" i="16" s="1"/>
  <c r="P60" i="16"/>
  <c r="P148" i="16" s="1"/>
  <c r="O60" i="16"/>
  <c r="O148" i="16" s="1"/>
  <c r="N60" i="16"/>
  <c r="N148" i="16" s="1"/>
  <c r="M60" i="16"/>
  <c r="M148" i="16" s="1"/>
  <c r="L60" i="16"/>
  <c r="L148" i="16" s="1"/>
  <c r="K60" i="16"/>
  <c r="K148" i="16" s="1"/>
  <c r="I77" i="13" s="1"/>
  <c r="B30" i="16"/>
  <c r="B29" i="16"/>
  <c r="B28" i="16"/>
  <c r="B27" i="16"/>
  <c r="B26" i="16"/>
  <c r="B25" i="16"/>
  <c r="B24" i="16"/>
  <c r="B23" i="16"/>
  <c r="B22" i="16"/>
  <c r="B21" i="16"/>
  <c r="B20" i="16"/>
  <c r="B19" i="16"/>
  <c r="B18" i="16"/>
  <c r="T11" i="16"/>
  <c r="I178" i="15"/>
  <c r="I177" i="15"/>
  <c r="I176" i="15"/>
  <c r="I175" i="15"/>
  <c r="I174" i="15"/>
  <c r="I173" i="15"/>
  <c r="I172" i="15"/>
  <c r="I171" i="15"/>
  <c r="I170" i="15"/>
  <c r="I169" i="15"/>
  <c r="I168" i="15"/>
  <c r="I167" i="15"/>
  <c r="I166" i="15"/>
  <c r="I165" i="15"/>
  <c r="I164" i="15"/>
  <c r="I163" i="15"/>
  <c r="I162" i="15"/>
  <c r="I161" i="15"/>
  <c r="I160" i="15"/>
  <c r="I159" i="15"/>
  <c r="I158" i="15"/>
  <c r="I157" i="15"/>
  <c r="I156" i="15"/>
  <c r="AT60" i="15"/>
  <c r="AT141" i="15" s="1"/>
  <c r="AS60" i="15"/>
  <c r="AS148" i="15" s="1"/>
  <c r="AR60" i="15"/>
  <c r="AR148" i="15" s="1"/>
  <c r="AQ60" i="15"/>
  <c r="AQ148" i="15" s="1"/>
  <c r="AP60" i="15"/>
  <c r="AP69" i="15" s="1"/>
  <c r="AO60" i="15"/>
  <c r="AO148" i="15" s="1"/>
  <c r="AN60" i="15"/>
  <c r="AN148" i="15" s="1"/>
  <c r="AM60" i="15"/>
  <c r="AM148" i="15" s="1"/>
  <c r="AL60" i="15"/>
  <c r="AL141" i="15" s="1"/>
  <c r="AK60" i="15"/>
  <c r="AK148" i="15" s="1"/>
  <c r="AJ60" i="15"/>
  <c r="AJ148" i="15" s="1"/>
  <c r="AI60" i="15"/>
  <c r="AI148" i="15" s="1"/>
  <c r="AH60" i="15"/>
  <c r="AH148" i="15" s="1"/>
  <c r="AG60" i="15"/>
  <c r="AG148" i="15" s="1"/>
  <c r="AF60" i="15"/>
  <c r="AF148" i="15" s="1"/>
  <c r="AE60" i="15"/>
  <c r="AE148" i="15" s="1"/>
  <c r="AD60" i="15"/>
  <c r="AD141" i="15" s="1"/>
  <c r="AC60" i="15"/>
  <c r="AC148" i="15" s="1"/>
  <c r="AB60" i="15"/>
  <c r="AB148" i="15" s="1"/>
  <c r="AA60" i="15"/>
  <c r="AA148" i="15" s="1"/>
  <c r="Z60" i="15"/>
  <c r="Z148" i="15" s="1"/>
  <c r="Y60" i="15"/>
  <c r="Y148" i="15" s="1"/>
  <c r="X60" i="15"/>
  <c r="X148" i="15" s="1"/>
  <c r="W60" i="15"/>
  <c r="W148" i="15" s="1"/>
  <c r="V60" i="15"/>
  <c r="V141" i="15" s="1"/>
  <c r="U60" i="15"/>
  <c r="U148" i="15" s="1"/>
  <c r="T60" i="15"/>
  <c r="T148" i="15" s="1"/>
  <c r="S60" i="15"/>
  <c r="S148" i="15" s="1"/>
  <c r="R60" i="15"/>
  <c r="R148" i="15" s="1"/>
  <c r="Q60" i="15"/>
  <c r="Q148" i="15" s="1"/>
  <c r="P60" i="15"/>
  <c r="P148" i="15" s="1"/>
  <c r="O60" i="15"/>
  <c r="O148" i="15" s="1"/>
  <c r="N60" i="15"/>
  <c r="N141" i="15" s="1"/>
  <c r="M60" i="15"/>
  <c r="M148" i="15" s="1"/>
  <c r="L60" i="15"/>
  <c r="L148" i="15" s="1"/>
  <c r="K60" i="15"/>
  <c r="K148" i="15" s="1"/>
  <c r="B30" i="15"/>
  <c r="B29" i="15"/>
  <c r="B28" i="15"/>
  <c r="B27" i="15"/>
  <c r="B26" i="15"/>
  <c r="B25" i="15"/>
  <c r="B24" i="15"/>
  <c r="B23" i="15"/>
  <c r="B22" i="15"/>
  <c r="B21" i="15"/>
  <c r="B20" i="15"/>
  <c r="B19" i="15"/>
  <c r="B18" i="15"/>
  <c r="T11" i="15"/>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AT60" i="14"/>
  <c r="AT148" i="14" s="1"/>
  <c r="AS60" i="14"/>
  <c r="AS148" i="14" s="1"/>
  <c r="AR60" i="14"/>
  <c r="AR148" i="14" s="1"/>
  <c r="AQ60" i="14"/>
  <c r="AQ148" i="14" s="1"/>
  <c r="AP60" i="14"/>
  <c r="AP148" i="14" s="1"/>
  <c r="AO60" i="14"/>
  <c r="AO148" i="14" s="1"/>
  <c r="AN60" i="14"/>
  <c r="AN148" i="14" s="1"/>
  <c r="AM60" i="14"/>
  <c r="AM148" i="14" s="1"/>
  <c r="AL60" i="14"/>
  <c r="AL148" i="14" s="1"/>
  <c r="AK60" i="14"/>
  <c r="AK148" i="14" s="1"/>
  <c r="AJ60" i="14"/>
  <c r="AJ148" i="14" s="1"/>
  <c r="AI60" i="14"/>
  <c r="AI148" i="14" s="1"/>
  <c r="AH60" i="14"/>
  <c r="AH148" i="14" s="1"/>
  <c r="AG60" i="14"/>
  <c r="AG148" i="14" s="1"/>
  <c r="AF60" i="14"/>
  <c r="AF148" i="14" s="1"/>
  <c r="AE60" i="14"/>
  <c r="AE148" i="14" s="1"/>
  <c r="AD60" i="14"/>
  <c r="AD148" i="14" s="1"/>
  <c r="AC60" i="14"/>
  <c r="AC148" i="14" s="1"/>
  <c r="AB60" i="14"/>
  <c r="AB148" i="14" s="1"/>
  <c r="AA60" i="14"/>
  <c r="AA148" i="14" s="1"/>
  <c r="Z60" i="14"/>
  <c r="Z148" i="14" s="1"/>
  <c r="Y60" i="14"/>
  <c r="Y148" i="14" s="1"/>
  <c r="X60" i="14"/>
  <c r="X148" i="14" s="1"/>
  <c r="W60" i="14"/>
  <c r="W148" i="14" s="1"/>
  <c r="V60" i="14"/>
  <c r="V148" i="14" s="1"/>
  <c r="U60" i="14"/>
  <c r="U141" i="14" s="1"/>
  <c r="T60" i="14"/>
  <c r="T148" i="14" s="1"/>
  <c r="S60" i="14"/>
  <c r="S148" i="14" s="1"/>
  <c r="R60" i="14"/>
  <c r="R148" i="14" s="1"/>
  <c r="Q60" i="14"/>
  <c r="Q148" i="14" s="1"/>
  <c r="P60" i="14"/>
  <c r="P148" i="14" s="1"/>
  <c r="O60" i="14"/>
  <c r="O148" i="14" s="1"/>
  <c r="N60" i="14"/>
  <c r="N148" i="14" s="1"/>
  <c r="M60" i="14"/>
  <c r="M69" i="14" s="1"/>
  <c r="L60" i="14"/>
  <c r="L148" i="14" s="1"/>
  <c r="K60" i="14"/>
  <c r="K148" i="14" s="1"/>
  <c r="B30" i="14"/>
  <c r="B29" i="14"/>
  <c r="B28" i="14"/>
  <c r="B27" i="14"/>
  <c r="B26" i="14"/>
  <c r="B25" i="14"/>
  <c r="B24" i="14"/>
  <c r="B23" i="14"/>
  <c r="B22" i="14"/>
  <c r="B21" i="14"/>
  <c r="B20" i="14"/>
  <c r="B19" i="14"/>
  <c r="B18" i="14"/>
  <c r="T11" i="14"/>
  <c r="K82" i="13"/>
  <c r="K83" i="13"/>
  <c r="K84" i="13"/>
  <c r="K85" i="13"/>
  <c r="K86" i="13"/>
  <c r="K87" i="13"/>
  <c r="K88" i="13"/>
  <c r="K89" i="13"/>
  <c r="K90" i="13"/>
  <c r="K91" i="13"/>
  <c r="K92" i="13"/>
  <c r="K93" i="13"/>
  <c r="K94" i="13"/>
  <c r="K95" i="13"/>
  <c r="K96" i="13"/>
  <c r="K97" i="13"/>
  <c r="K98" i="13"/>
  <c r="K99" i="13"/>
  <c r="K100" i="13"/>
  <c r="K101" i="13"/>
  <c r="K102" i="13"/>
  <c r="K103" i="13"/>
  <c r="K81" i="13"/>
  <c r="K77" i="13"/>
  <c r="K75" i="13"/>
  <c r="K73" i="13"/>
  <c r="K72" i="13"/>
  <c r="K71" i="13"/>
  <c r="K70" i="13"/>
  <c r="K69" i="13"/>
  <c r="K68" i="13"/>
  <c r="K55" i="13"/>
  <c r="K56" i="13"/>
  <c r="K57" i="13"/>
  <c r="K58" i="13"/>
  <c r="K59" i="13"/>
  <c r="K60" i="13"/>
  <c r="K61" i="13"/>
  <c r="K62" i="13"/>
  <c r="K63" i="13"/>
  <c r="K64" i="13"/>
  <c r="K65" i="13"/>
  <c r="K66" i="13"/>
  <c r="K54" i="13"/>
  <c r="K52" i="13"/>
  <c r="K51" i="13"/>
  <c r="K50" i="13"/>
  <c r="K48" i="13"/>
  <c r="K46" i="13"/>
  <c r="K43" i="13"/>
  <c r="K42" i="13"/>
  <c r="K37" i="13"/>
  <c r="K36" i="13"/>
  <c r="K30" i="13"/>
  <c r="K31" i="13"/>
  <c r="K32" i="13"/>
  <c r="K33" i="13"/>
  <c r="K34" i="13"/>
  <c r="K29" i="13"/>
  <c r="K27" i="13"/>
  <c r="K26" i="13"/>
  <c r="K24" i="13"/>
  <c r="K23" i="13"/>
  <c r="K22" i="13"/>
  <c r="K9" i="13"/>
  <c r="K10" i="13"/>
  <c r="K11" i="13"/>
  <c r="K12" i="13"/>
  <c r="K13" i="13"/>
  <c r="K14" i="13"/>
  <c r="K15" i="13"/>
  <c r="K16" i="13"/>
  <c r="K17" i="13"/>
  <c r="K18" i="13"/>
  <c r="K19" i="13"/>
  <c r="K20" i="13"/>
  <c r="K8" i="13"/>
  <c r="K6" i="13"/>
  <c r="B32" i="19"/>
  <c r="J82" i="13"/>
  <c r="J83" i="13"/>
  <c r="J84" i="13"/>
  <c r="J85" i="13"/>
  <c r="J86" i="13"/>
  <c r="J87" i="13"/>
  <c r="J88" i="13"/>
  <c r="J89" i="13"/>
  <c r="J90" i="13"/>
  <c r="J91" i="13"/>
  <c r="J92" i="13"/>
  <c r="J93" i="13"/>
  <c r="J94" i="13"/>
  <c r="J95" i="13"/>
  <c r="J96" i="13"/>
  <c r="J97" i="13"/>
  <c r="J98" i="13"/>
  <c r="J99" i="13"/>
  <c r="J100" i="13"/>
  <c r="J101" i="13"/>
  <c r="J102" i="13"/>
  <c r="J103" i="13"/>
  <c r="J81" i="13"/>
  <c r="I82" i="13"/>
  <c r="I83" i="13"/>
  <c r="I84" i="13"/>
  <c r="I85" i="13"/>
  <c r="I86" i="13"/>
  <c r="I87" i="13"/>
  <c r="I88" i="13"/>
  <c r="I89" i="13"/>
  <c r="I90" i="13"/>
  <c r="I91" i="13"/>
  <c r="I92" i="13"/>
  <c r="I93" i="13"/>
  <c r="I94" i="13"/>
  <c r="I95" i="13"/>
  <c r="I96" i="13"/>
  <c r="I97" i="13"/>
  <c r="I98" i="13"/>
  <c r="I99" i="13"/>
  <c r="I100" i="13"/>
  <c r="I101" i="13"/>
  <c r="I102" i="13"/>
  <c r="I103" i="13"/>
  <c r="I81" i="13"/>
  <c r="J75" i="13"/>
  <c r="J72" i="13"/>
  <c r="J71" i="13"/>
  <c r="J70" i="13"/>
  <c r="J69" i="13"/>
  <c r="J68" i="13"/>
  <c r="I75" i="13"/>
  <c r="I72" i="13"/>
  <c r="I71" i="13"/>
  <c r="I70" i="13"/>
  <c r="I69" i="13"/>
  <c r="I68" i="13"/>
  <c r="J55" i="13"/>
  <c r="J56" i="13"/>
  <c r="J57" i="13"/>
  <c r="J58" i="13"/>
  <c r="J59" i="13"/>
  <c r="J60" i="13"/>
  <c r="J61" i="13"/>
  <c r="J62" i="13"/>
  <c r="J63" i="13"/>
  <c r="J64" i="13"/>
  <c r="J65" i="13"/>
  <c r="J66" i="13"/>
  <c r="J54" i="13"/>
  <c r="I55" i="13"/>
  <c r="I56" i="13"/>
  <c r="I57" i="13"/>
  <c r="I58" i="13"/>
  <c r="I59" i="13"/>
  <c r="I60" i="13"/>
  <c r="I61" i="13"/>
  <c r="I62" i="13"/>
  <c r="I63" i="13"/>
  <c r="I64" i="13"/>
  <c r="I65" i="13"/>
  <c r="I66" i="13"/>
  <c r="I54" i="13"/>
  <c r="J52" i="13"/>
  <c r="J51" i="13"/>
  <c r="J50" i="13"/>
  <c r="J48" i="13"/>
  <c r="J46" i="13"/>
  <c r="I52" i="13"/>
  <c r="I51" i="13"/>
  <c r="I50" i="13"/>
  <c r="I48" i="13"/>
  <c r="I46" i="13"/>
  <c r="J36" i="13"/>
  <c r="J43" i="13"/>
  <c r="J42" i="13"/>
  <c r="I42" i="13"/>
  <c r="I43" i="13"/>
  <c r="I36" i="13"/>
  <c r="J30" i="13"/>
  <c r="J31" i="13"/>
  <c r="J32" i="13"/>
  <c r="J33" i="13"/>
  <c r="J29" i="13"/>
  <c r="I30" i="13"/>
  <c r="I31" i="13"/>
  <c r="I32" i="13"/>
  <c r="I33" i="13"/>
  <c r="I29" i="13"/>
  <c r="J27" i="13"/>
  <c r="J26" i="13"/>
  <c r="I27" i="13"/>
  <c r="I26" i="13"/>
  <c r="J24" i="13"/>
  <c r="J23" i="13"/>
  <c r="J22" i="13"/>
  <c r="I24" i="13"/>
  <c r="I23" i="13"/>
  <c r="I22" i="13"/>
  <c r="J9" i="13"/>
  <c r="J10" i="13"/>
  <c r="J11" i="13"/>
  <c r="J12" i="13"/>
  <c r="J13" i="13"/>
  <c r="J14" i="13"/>
  <c r="J15" i="13"/>
  <c r="J16" i="13"/>
  <c r="J17" i="13"/>
  <c r="J18" i="13"/>
  <c r="J19" i="13"/>
  <c r="J20" i="13"/>
  <c r="J8" i="13"/>
  <c r="I9" i="13"/>
  <c r="I10" i="13"/>
  <c r="I11" i="13"/>
  <c r="I12" i="13"/>
  <c r="I13" i="13"/>
  <c r="I14" i="13"/>
  <c r="I15" i="13"/>
  <c r="I16" i="13"/>
  <c r="I17" i="13"/>
  <c r="I18" i="13"/>
  <c r="I19" i="13"/>
  <c r="I20" i="13"/>
  <c r="I8" i="13"/>
  <c r="J6" i="13"/>
  <c r="I6" i="13"/>
  <c r="R69" i="18" l="1"/>
  <c r="AD69" i="18"/>
  <c r="AL69" i="18"/>
  <c r="N141" i="18"/>
  <c r="V141" i="18"/>
  <c r="AH141" i="18"/>
  <c r="AP141" i="18"/>
  <c r="R148" i="18"/>
  <c r="Z148" i="18"/>
  <c r="AH148" i="18"/>
  <c r="AP148" i="18"/>
  <c r="AT148" i="18"/>
  <c r="J34" i="13"/>
  <c r="K69" i="18"/>
  <c r="J37" i="13" s="1"/>
  <c r="O69" i="18"/>
  <c r="S69" i="18"/>
  <c r="W69" i="18"/>
  <c r="AA69" i="18"/>
  <c r="AE69" i="18"/>
  <c r="AI69" i="18"/>
  <c r="AM69" i="18"/>
  <c r="AQ69" i="18"/>
  <c r="K141" i="18"/>
  <c r="J73" i="13" s="1"/>
  <c r="O141" i="18"/>
  <c r="S141" i="18"/>
  <c r="W141" i="18"/>
  <c r="AA141" i="18"/>
  <c r="AE141" i="18"/>
  <c r="AI141" i="18"/>
  <c r="AM141" i="18"/>
  <c r="AQ141" i="18"/>
  <c r="N69" i="18"/>
  <c r="Z69" i="18"/>
  <c r="AL141" i="18"/>
  <c r="AT141" i="18"/>
  <c r="V148" i="18"/>
  <c r="AD148" i="18"/>
  <c r="L69" i="18"/>
  <c r="P69" i="18"/>
  <c r="T69" i="18"/>
  <c r="X69" i="18"/>
  <c r="AB69" i="18"/>
  <c r="AF69" i="18"/>
  <c r="AJ69" i="18"/>
  <c r="AN69" i="18"/>
  <c r="AR69" i="18"/>
  <c r="L141" i="18"/>
  <c r="P141" i="18"/>
  <c r="T141" i="18"/>
  <c r="X141" i="18"/>
  <c r="AB141" i="18"/>
  <c r="AF141" i="18"/>
  <c r="AJ141" i="18"/>
  <c r="AN141" i="18"/>
  <c r="AR141" i="18"/>
  <c r="M69" i="18"/>
  <c r="Q69" i="18"/>
  <c r="U69" i="18"/>
  <c r="Y69" i="18"/>
  <c r="AC69" i="18"/>
  <c r="AG69" i="18"/>
  <c r="AK69" i="18"/>
  <c r="AO69" i="18"/>
  <c r="AS69" i="18"/>
  <c r="M141" i="18"/>
  <c r="Q141" i="18"/>
  <c r="U141" i="18"/>
  <c r="Y141" i="18"/>
  <c r="AC141" i="18"/>
  <c r="AG141" i="18"/>
  <c r="AK141" i="18"/>
  <c r="AO141" i="18"/>
  <c r="AS141" i="18"/>
  <c r="N69" i="16"/>
  <c r="Z69" i="16"/>
  <c r="AT69" i="16"/>
  <c r="Z141" i="16"/>
  <c r="AT141" i="16"/>
  <c r="V148" i="16"/>
  <c r="AD148" i="16"/>
  <c r="AL148" i="16"/>
  <c r="AP148" i="16"/>
  <c r="I34" i="13"/>
  <c r="K69" i="16"/>
  <c r="I37" i="13" s="1"/>
  <c r="O69" i="16"/>
  <c r="S69" i="16"/>
  <c r="W69" i="16"/>
  <c r="AA69" i="16"/>
  <c r="AE69" i="16"/>
  <c r="AI69" i="16"/>
  <c r="AM69" i="16"/>
  <c r="AQ69" i="16"/>
  <c r="K141" i="16"/>
  <c r="I73" i="13" s="1"/>
  <c r="O141" i="16"/>
  <c r="S141" i="16"/>
  <c r="W141" i="16"/>
  <c r="AA141" i="16"/>
  <c r="AE141" i="16"/>
  <c r="AI141" i="16"/>
  <c r="AM141" i="16"/>
  <c r="AQ141" i="16"/>
  <c r="R69" i="16"/>
  <c r="AD69" i="16"/>
  <c r="AL69" i="16"/>
  <c r="N141" i="16"/>
  <c r="V141" i="16"/>
  <c r="AH141" i="16"/>
  <c r="AP141" i="16"/>
  <c r="R148" i="16"/>
  <c r="AH148" i="16"/>
  <c r="L69" i="16"/>
  <c r="P69" i="16"/>
  <c r="T69" i="16"/>
  <c r="X69" i="16"/>
  <c r="AB69" i="16"/>
  <c r="AF69" i="16"/>
  <c r="AJ69" i="16"/>
  <c r="AN69" i="16"/>
  <c r="AR69" i="16"/>
  <c r="L141" i="16"/>
  <c r="P141" i="16"/>
  <c r="T141" i="16"/>
  <c r="X141" i="16"/>
  <c r="AB141" i="16"/>
  <c r="AF141" i="16"/>
  <c r="AJ141" i="16"/>
  <c r="AN141" i="16"/>
  <c r="AR141" i="16"/>
  <c r="M69" i="16"/>
  <c r="Q69" i="16"/>
  <c r="U69" i="16"/>
  <c r="Y69" i="16"/>
  <c r="AC69" i="16"/>
  <c r="AG69" i="16"/>
  <c r="AK69" i="16"/>
  <c r="AO69" i="16"/>
  <c r="AS69" i="16"/>
  <c r="M141" i="16"/>
  <c r="Q141" i="16"/>
  <c r="U141" i="16"/>
  <c r="Y141" i="16"/>
  <c r="AC141" i="16"/>
  <c r="AG141" i="16"/>
  <c r="AK141" i="16"/>
  <c r="AO141" i="16"/>
  <c r="AS141" i="16"/>
  <c r="R69" i="15"/>
  <c r="Z69" i="15"/>
  <c r="AH69" i="15"/>
  <c r="AT69" i="15"/>
  <c r="R141" i="15"/>
  <c r="Z141" i="15"/>
  <c r="AH141" i="15"/>
  <c r="AP141" i="15"/>
  <c r="N148" i="15"/>
  <c r="V148" i="15"/>
  <c r="AD148" i="15"/>
  <c r="AL148" i="15"/>
  <c r="AP148" i="15"/>
  <c r="AT148" i="15"/>
  <c r="K69" i="15"/>
  <c r="O69" i="15"/>
  <c r="S69" i="15"/>
  <c r="W69" i="15"/>
  <c r="AA69" i="15"/>
  <c r="AE69" i="15"/>
  <c r="AI69" i="15"/>
  <c r="AM69" i="15"/>
  <c r="AQ69" i="15"/>
  <c r="K141" i="15"/>
  <c r="O141" i="15"/>
  <c r="S141" i="15"/>
  <c r="W141" i="15"/>
  <c r="AA141" i="15"/>
  <c r="AE141" i="15"/>
  <c r="AI141" i="15"/>
  <c r="AM141" i="15"/>
  <c r="AQ141" i="15"/>
  <c r="N69" i="15"/>
  <c r="V69" i="15"/>
  <c r="AD69" i="15"/>
  <c r="AL69" i="15"/>
  <c r="L69" i="15"/>
  <c r="P69" i="15"/>
  <c r="T69" i="15"/>
  <c r="X69" i="15"/>
  <c r="AB69" i="15"/>
  <c r="AF69" i="15"/>
  <c r="AJ69" i="15"/>
  <c r="AN69" i="15"/>
  <c r="AR69" i="15"/>
  <c r="L141" i="15"/>
  <c r="P141" i="15"/>
  <c r="T141" i="15"/>
  <c r="X141" i="15"/>
  <c r="AB141" i="15"/>
  <c r="AF141" i="15"/>
  <c r="AJ141" i="15"/>
  <c r="AN141" i="15"/>
  <c r="AR141" i="15"/>
  <c r="M69" i="15"/>
  <c r="Q69" i="15"/>
  <c r="U69" i="15"/>
  <c r="Y69" i="15"/>
  <c r="AC69" i="15"/>
  <c r="AG69" i="15"/>
  <c r="AK69" i="15"/>
  <c r="AO69" i="15"/>
  <c r="AS69" i="15"/>
  <c r="M141" i="15"/>
  <c r="Q141" i="15"/>
  <c r="U141" i="15"/>
  <c r="Y141" i="15"/>
  <c r="AC141" i="15"/>
  <c r="AG141" i="15"/>
  <c r="AK141" i="15"/>
  <c r="AO141" i="15"/>
  <c r="AS141" i="15"/>
  <c r="U69" i="14"/>
  <c r="AG69" i="14"/>
  <c r="M141" i="14"/>
  <c r="AC141" i="14"/>
  <c r="N69" i="14"/>
  <c r="R69" i="14"/>
  <c r="V69" i="14"/>
  <c r="Z69" i="14"/>
  <c r="AD69" i="14"/>
  <c r="AH69" i="14"/>
  <c r="AL69" i="14"/>
  <c r="AP69" i="14"/>
  <c r="AT69" i="14"/>
  <c r="N141" i="14"/>
  <c r="R141" i="14"/>
  <c r="V141" i="14"/>
  <c r="Z141" i="14"/>
  <c r="AD141" i="14"/>
  <c r="AH141" i="14"/>
  <c r="AL141" i="14"/>
  <c r="AP141" i="14"/>
  <c r="AT141" i="14"/>
  <c r="Q69" i="14"/>
  <c r="AC69" i="14"/>
  <c r="AO69" i="14"/>
  <c r="Q141" i="14"/>
  <c r="Y141" i="14"/>
  <c r="AG141" i="14"/>
  <c r="AO141" i="14"/>
  <c r="M148" i="14"/>
  <c r="U148" i="14"/>
  <c r="K69" i="14"/>
  <c r="G37" i="13" s="1"/>
  <c r="O69" i="14"/>
  <c r="S69" i="14"/>
  <c r="W69" i="14"/>
  <c r="AA69" i="14"/>
  <c r="AE69" i="14"/>
  <c r="AI69" i="14"/>
  <c r="AM69" i="14"/>
  <c r="AQ69" i="14"/>
  <c r="K141" i="14"/>
  <c r="O141" i="14"/>
  <c r="S141" i="14"/>
  <c r="W141" i="14"/>
  <c r="AA141" i="14"/>
  <c r="AE141" i="14"/>
  <c r="AI141" i="14"/>
  <c r="AM141" i="14"/>
  <c r="AQ141" i="14"/>
  <c r="Y69" i="14"/>
  <c r="AK69" i="14"/>
  <c r="AS69" i="14"/>
  <c r="AK141" i="14"/>
  <c r="AS141" i="14"/>
  <c r="L69" i="14"/>
  <c r="P69" i="14"/>
  <c r="T69" i="14"/>
  <c r="X69" i="14"/>
  <c r="AB69" i="14"/>
  <c r="AF69" i="14"/>
  <c r="AJ69" i="14"/>
  <c r="AN69" i="14"/>
  <c r="AR69" i="14"/>
  <c r="L141" i="14"/>
  <c r="P141" i="14"/>
  <c r="T141" i="14"/>
  <c r="X141" i="14"/>
  <c r="AB141" i="14"/>
  <c r="AF141" i="14"/>
  <c r="AJ141" i="14"/>
  <c r="AN141" i="14"/>
  <c r="AR141" i="14"/>
  <c r="H103" i="13"/>
  <c r="H82" i="13"/>
  <c r="H83" i="13"/>
  <c r="H84" i="13"/>
  <c r="H85" i="13"/>
  <c r="H86" i="13"/>
  <c r="H87" i="13"/>
  <c r="H88" i="13"/>
  <c r="H89" i="13"/>
  <c r="H90" i="13"/>
  <c r="H91" i="13"/>
  <c r="H92" i="13"/>
  <c r="H93" i="13"/>
  <c r="H94" i="13"/>
  <c r="H95" i="13"/>
  <c r="H96" i="13"/>
  <c r="H97" i="13"/>
  <c r="H98" i="13"/>
  <c r="H99" i="13"/>
  <c r="H100" i="13"/>
  <c r="H101" i="13"/>
  <c r="H102" i="13"/>
  <c r="H81" i="13"/>
  <c r="H73" i="13"/>
  <c r="H77" i="13"/>
  <c r="H75" i="13"/>
  <c r="H72" i="13"/>
  <c r="H71" i="13"/>
  <c r="H70" i="13"/>
  <c r="H69" i="13"/>
  <c r="H68" i="13"/>
  <c r="H55" i="13"/>
  <c r="H56" i="13"/>
  <c r="H57" i="13"/>
  <c r="H58" i="13"/>
  <c r="H59" i="13"/>
  <c r="H60" i="13"/>
  <c r="H61" i="13"/>
  <c r="H62" i="13"/>
  <c r="H63" i="13"/>
  <c r="H64" i="13"/>
  <c r="H65" i="13"/>
  <c r="H66" i="13"/>
  <c r="H54" i="13"/>
  <c r="H52" i="13"/>
  <c r="H51" i="13"/>
  <c r="H50" i="13"/>
  <c r="H48" i="13"/>
  <c r="H46" i="13"/>
  <c r="H43" i="13"/>
  <c r="H42" i="13"/>
  <c r="H37" i="13"/>
  <c r="H36" i="13"/>
  <c r="H30" i="13"/>
  <c r="H31" i="13"/>
  <c r="H32" i="13"/>
  <c r="H33" i="13"/>
  <c r="H34" i="13"/>
  <c r="H29" i="13"/>
  <c r="H27" i="13"/>
  <c r="H26" i="13"/>
  <c r="G27" i="13"/>
  <c r="H24" i="13"/>
  <c r="H23" i="13"/>
  <c r="H22" i="13"/>
  <c r="H9" i="13"/>
  <c r="H10" i="13"/>
  <c r="H11" i="13"/>
  <c r="H12" i="13"/>
  <c r="H13" i="13"/>
  <c r="H14" i="13"/>
  <c r="H15" i="13"/>
  <c r="H16" i="13"/>
  <c r="H17" i="13"/>
  <c r="H18" i="13"/>
  <c r="H19" i="13"/>
  <c r="H20" i="13"/>
  <c r="H8" i="13"/>
  <c r="H6" i="13"/>
  <c r="G82" i="13"/>
  <c r="G83" i="13"/>
  <c r="G84" i="13"/>
  <c r="G85" i="13"/>
  <c r="G86" i="13"/>
  <c r="G87" i="13"/>
  <c r="G88" i="13"/>
  <c r="G89" i="13"/>
  <c r="G90" i="13"/>
  <c r="G91" i="13"/>
  <c r="G92" i="13"/>
  <c r="G93" i="13"/>
  <c r="G94" i="13"/>
  <c r="G95" i="13"/>
  <c r="G96" i="13"/>
  <c r="G97" i="13"/>
  <c r="G98" i="13"/>
  <c r="G99" i="13"/>
  <c r="G100" i="13"/>
  <c r="G101" i="13"/>
  <c r="G102" i="13"/>
  <c r="G103" i="13"/>
  <c r="G81" i="13"/>
  <c r="G77" i="13"/>
  <c r="G75" i="13"/>
  <c r="G73" i="13"/>
  <c r="G72" i="13"/>
  <c r="G71" i="13"/>
  <c r="G70" i="13"/>
  <c r="G69" i="13"/>
  <c r="G68" i="13"/>
  <c r="G55" i="13"/>
  <c r="G56" i="13"/>
  <c r="G57" i="13"/>
  <c r="G58" i="13"/>
  <c r="G59" i="13"/>
  <c r="G60" i="13"/>
  <c r="G61" i="13"/>
  <c r="G62" i="13"/>
  <c r="G63" i="13"/>
  <c r="G64" i="13"/>
  <c r="G65" i="13"/>
  <c r="G66" i="13"/>
  <c r="G54" i="13"/>
  <c r="G52" i="13"/>
  <c r="G51" i="13"/>
  <c r="G50" i="13"/>
  <c r="G48" i="13"/>
  <c r="G46" i="13"/>
  <c r="G43" i="13"/>
  <c r="G42" i="13"/>
  <c r="G36" i="13"/>
  <c r="G30" i="13"/>
  <c r="G31" i="13"/>
  <c r="G32" i="13"/>
  <c r="G33" i="13"/>
  <c r="G34" i="13"/>
  <c r="G29" i="13"/>
  <c r="G26" i="13"/>
  <c r="G24" i="13"/>
  <c r="G23" i="13"/>
  <c r="G22" i="13"/>
  <c r="G9" i="13"/>
  <c r="G10" i="13"/>
  <c r="G11" i="13"/>
  <c r="G12" i="13"/>
  <c r="G13" i="13"/>
  <c r="G14" i="13"/>
  <c r="G15" i="13"/>
  <c r="G16" i="13"/>
  <c r="G17" i="13"/>
  <c r="G18" i="13"/>
  <c r="G19" i="13"/>
  <c r="G20" i="13"/>
  <c r="G8" i="13"/>
  <c r="G6" i="13"/>
  <c r="I181" i="19" l="1"/>
  <c r="I180" i="19"/>
  <c r="I179" i="19"/>
  <c r="I178" i="19"/>
  <c r="I177" i="19"/>
  <c r="I176" i="19"/>
  <c r="I175" i="19"/>
  <c r="I174" i="19"/>
  <c r="I173" i="19"/>
  <c r="I172" i="19"/>
  <c r="I171" i="19"/>
  <c r="I170" i="19"/>
  <c r="I169" i="19"/>
  <c r="I168" i="19"/>
  <c r="I167" i="19"/>
  <c r="I166" i="19"/>
  <c r="I165" i="19"/>
  <c r="I164" i="19"/>
  <c r="I163" i="19"/>
  <c r="I162" i="19"/>
  <c r="I161" i="19"/>
  <c r="I160" i="19"/>
  <c r="I159" i="19"/>
  <c r="AT63" i="19"/>
  <c r="AT151" i="19" s="1"/>
  <c r="AS63" i="19"/>
  <c r="AS151" i="19" s="1"/>
  <c r="AR63" i="19"/>
  <c r="AR151" i="19" s="1"/>
  <c r="AQ63" i="19"/>
  <c r="AQ151" i="19" s="1"/>
  <c r="AP63" i="19"/>
  <c r="AP151" i="19" s="1"/>
  <c r="AO63" i="19"/>
  <c r="AO151" i="19" s="1"/>
  <c r="AN63" i="19"/>
  <c r="AN151" i="19" s="1"/>
  <c r="AM63" i="19"/>
  <c r="AM72" i="19" s="1"/>
  <c r="AL63" i="19"/>
  <c r="AL151" i="19" s="1"/>
  <c r="AK63" i="19"/>
  <c r="AK151" i="19" s="1"/>
  <c r="AJ63" i="19"/>
  <c r="AJ151" i="19" s="1"/>
  <c r="AI63" i="19"/>
  <c r="AI151" i="19" s="1"/>
  <c r="AH63" i="19"/>
  <c r="AH72" i="19" s="1"/>
  <c r="AG63" i="19"/>
  <c r="AG151" i="19" s="1"/>
  <c r="AF63" i="19"/>
  <c r="AF151" i="19" s="1"/>
  <c r="AE63" i="19"/>
  <c r="AE72" i="19" s="1"/>
  <c r="AD63" i="19"/>
  <c r="AD151" i="19" s="1"/>
  <c r="AC63" i="19"/>
  <c r="AC151" i="19" s="1"/>
  <c r="AB63" i="19"/>
  <c r="AB151" i="19" s="1"/>
  <c r="AA63" i="19"/>
  <c r="AA151" i="19" s="1"/>
  <c r="Z63" i="19"/>
  <c r="Z72" i="19" s="1"/>
  <c r="Y63" i="19"/>
  <c r="Y151" i="19" s="1"/>
  <c r="X63" i="19"/>
  <c r="X151" i="19" s="1"/>
  <c r="W63" i="19"/>
  <c r="W144" i="19" s="1"/>
  <c r="V63" i="19"/>
  <c r="V151" i="19" s="1"/>
  <c r="U63" i="19"/>
  <c r="U151" i="19" s="1"/>
  <c r="T63" i="19"/>
  <c r="T151" i="19" s="1"/>
  <c r="S63" i="19"/>
  <c r="S151" i="19" s="1"/>
  <c r="R63" i="19"/>
  <c r="R72" i="19" s="1"/>
  <c r="Q63" i="19"/>
  <c r="Q151" i="19" s="1"/>
  <c r="P63" i="19"/>
  <c r="P151" i="19" s="1"/>
  <c r="O63" i="19"/>
  <c r="O72" i="19" s="1"/>
  <c r="N63" i="19"/>
  <c r="N151" i="19" s="1"/>
  <c r="M63" i="19"/>
  <c r="M151" i="19" s="1"/>
  <c r="L63" i="19"/>
  <c r="L151" i="19" s="1"/>
  <c r="K63" i="19"/>
  <c r="K144" i="19" s="1"/>
  <c r="B33" i="19"/>
  <c r="B31" i="19"/>
  <c r="B30" i="19"/>
  <c r="B29" i="19"/>
  <c r="B28" i="19"/>
  <c r="B27" i="19"/>
  <c r="B26" i="19"/>
  <c r="B25" i="19"/>
  <c r="B24" i="19"/>
  <c r="B23" i="19"/>
  <c r="B22" i="19"/>
  <c r="B21" i="19"/>
  <c r="T11" i="19"/>
  <c r="F82" i="13"/>
  <c r="F83" i="13"/>
  <c r="F84" i="13"/>
  <c r="F85" i="13"/>
  <c r="F86" i="13"/>
  <c r="F87" i="13"/>
  <c r="F88" i="13"/>
  <c r="F89" i="13"/>
  <c r="F90" i="13"/>
  <c r="F91" i="13"/>
  <c r="F92" i="13"/>
  <c r="F93" i="13"/>
  <c r="F94" i="13"/>
  <c r="F95" i="13"/>
  <c r="F96" i="13"/>
  <c r="F97" i="13"/>
  <c r="F98" i="13"/>
  <c r="F99" i="13"/>
  <c r="F100" i="13"/>
  <c r="F101" i="13"/>
  <c r="F102" i="13"/>
  <c r="F103" i="13"/>
  <c r="F81" i="13"/>
  <c r="F77" i="13"/>
  <c r="F75" i="13"/>
  <c r="F73" i="13"/>
  <c r="F72" i="13"/>
  <c r="F69" i="13"/>
  <c r="F68" i="13"/>
  <c r="F55" i="13"/>
  <c r="F56" i="13"/>
  <c r="F57" i="13"/>
  <c r="F58" i="13"/>
  <c r="F59" i="13"/>
  <c r="F60" i="13"/>
  <c r="F61" i="13"/>
  <c r="F62" i="13"/>
  <c r="F63" i="13"/>
  <c r="F64" i="13"/>
  <c r="F65" i="13"/>
  <c r="F66" i="13"/>
  <c r="F54" i="13"/>
  <c r="F52" i="13"/>
  <c r="F51" i="13"/>
  <c r="F50" i="13"/>
  <c r="F48" i="13"/>
  <c r="F46" i="13"/>
  <c r="F43" i="13"/>
  <c r="F42" i="13"/>
  <c r="F37" i="13"/>
  <c r="F36" i="13"/>
  <c r="F30" i="13"/>
  <c r="F31" i="13"/>
  <c r="F32" i="13"/>
  <c r="F33" i="13"/>
  <c r="F34" i="13"/>
  <c r="F29" i="13"/>
  <c r="F27" i="13"/>
  <c r="F26" i="13"/>
  <c r="F23" i="13"/>
  <c r="F22" i="13"/>
  <c r="F9" i="13"/>
  <c r="F10" i="13"/>
  <c r="F11" i="13"/>
  <c r="F12" i="13"/>
  <c r="F13" i="13"/>
  <c r="F14" i="13"/>
  <c r="F15" i="13"/>
  <c r="F16" i="13"/>
  <c r="F17" i="13"/>
  <c r="F18" i="13"/>
  <c r="F19" i="13"/>
  <c r="F20" i="13"/>
  <c r="F8" i="13"/>
  <c r="F6" i="13"/>
  <c r="B82" i="13"/>
  <c r="B83" i="13"/>
  <c r="B84" i="13"/>
  <c r="B85" i="13"/>
  <c r="B86" i="13"/>
  <c r="B87" i="13"/>
  <c r="B88" i="13"/>
  <c r="B89" i="13"/>
  <c r="B90" i="13"/>
  <c r="B91" i="13"/>
  <c r="B92" i="13"/>
  <c r="B93" i="13"/>
  <c r="B94" i="13"/>
  <c r="B95" i="13"/>
  <c r="B96" i="13"/>
  <c r="B97" i="13"/>
  <c r="B98" i="13"/>
  <c r="B99" i="13"/>
  <c r="B100" i="13"/>
  <c r="B101" i="13"/>
  <c r="B102" i="13"/>
  <c r="B103" i="13"/>
  <c r="B81" i="13"/>
  <c r="B9" i="13"/>
  <c r="B55" i="13" s="1"/>
  <c r="B10" i="13"/>
  <c r="B56" i="13" s="1"/>
  <c r="B11" i="13"/>
  <c r="B57" i="13" s="1"/>
  <c r="B12" i="13"/>
  <c r="B58" i="13" s="1"/>
  <c r="B13" i="13"/>
  <c r="B59" i="13" s="1"/>
  <c r="B14" i="13"/>
  <c r="B60" i="13" s="1"/>
  <c r="B15" i="13"/>
  <c r="B61" i="13" s="1"/>
  <c r="B16" i="13"/>
  <c r="B62" i="13" s="1"/>
  <c r="B17" i="13"/>
  <c r="B63" i="13" s="1"/>
  <c r="B18" i="13"/>
  <c r="B64" i="13" s="1"/>
  <c r="B19" i="13"/>
  <c r="B65" i="13" s="1"/>
  <c r="B20" i="13"/>
  <c r="B66" i="13" s="1"/>
  <c r="B8" i="13"/>
  <c r="B54" i="13" s="1"/>
  <c r="N72" i="19" l="1"/>
  <c r="V72" i="19"/>
  <c r="AD72" i="19"/>
  <c r="AL72" i="19"/>
  <c r="AT72" i="19"/>
  <c r="R144" i="19"/>
  <c r="Z144" i="19"/>
  <c r="AH144" i="19"/>
  <c r="AT144" i="19"/>
  <c r="R151" i="19"/>
  <c r="Z151" i="19"/>
  <c r="AH151" i="19"/>
  <c r="K72" i="19"/>
  <c r="S72" i="19"/>
  <c r="AA72" i="19"/>
  <c r="AI72" i="19"/>
  <c r="AQ72" i="19"/>
  <c r="O144" i="19"/>
  <c r="S144" i="19"/>
  <c r="AA144" i="19"/>
  <c r="AE144" i="19"/>
  <c r="AI144" i="19"/>
  <c r="AM144" i="19"/>
  <c r="AQ144" i="19"/>
  <c r="K151" i="19"/>
  <c r="O151" i="19"/>
  <c r="W151" i="19"/>
  <c r="AE151" i="19"/>
  <c r="AM151" i="19"/>
  <c r="L72" i="19"/>
  <c r="P72" i="19"/>
  <c r="T72" i="19"/>
  <c r="X72" i="19"/>
  <c r="AB72" i="19"/>
  <c r="AF72" i="19"/>
  <c r="AJ72" i="19"/>
  <c r="AN72" i="19"/>
  <c r="AR72" i="19"/>
  <c r="L144" i="19"/>
  <c r="P144" i="19"/>
  <c r="T144" i="19"/>
  <c r="X144" i="19"/>
  <c r="AB144" i="19"/>
  <c r="AF144" i="19"/>
  <c r="AJ144" i="19"/>
  <c r="AN144" i="19"/>
  <c r="AR144" i="19"/>
  <c r="AP72" i="19"/>
  <c r="N144" i="19"/>
  <c r="V144" i="19"/>
  <c r="AD144" i="19"/>
  <c r="AL144" i="19"/>
  <c r="AP144" i="19"/>
  <c r="W72" i="19"/>
  <c r="M72" i="19"/>
  <c r="Q72" i="19"/>
  <c r="U72" i="19"/>
  <c r="Y72" i="19"/>
  <c r="AC72" i="19"/>
  <c r="AG72" i="19"/>
  <c r="AK72" i="19"/>
  <c r="AO72" i="19"/>
  <c r="AS72" i="19"/>
  <c r="M144" i="19"/>
  <c r="Q144" i="19"/>
  <c r="U144" i="19"/>
  <c r="Y144" i="19"/>
  <c r="AC144" i="19"/>
  <c r="AG144" i="19"/>
  <c r="AK144" i="19"/>
  <c r="AO144" i="19"/>
  <c r="AS144" i="19"/>
  <c r="L60" i="1"/>
  <c r="L141" i="1" s="1"/>
  <c r="M60" i="1"/>
  <c r="M148" i="1" s="1"/>
  <c r="N60" i="1"/>
  <c r="N141" i="1" s="1"/>
  <c r="O60" i="1"/>
  <c r="O69" i="1" s="1"/>
  <c r="P60" i="1"/>
  <c r="P141" i="1" s="1"/>
  <c r="Q60" i="1"/>
  <c r="Q148" i="1" s="1"/>
  <c r="R60" i="1"/>
  <c r="R69" i="1" s="1"/>
  <c r="S60" i="1"/>
  <c r="S148" i="1" s="1"/>
  <c r="T60" i="1"/>
  <c r="T141" i="1" s="1"/>
  <c r="U60" i="1"/>
  <c r="U148" i="1" s="1"/>
  <c r="V60" i="1"/>
  <c r="V148" i="1" s="1"/>
  <c r="W60" i="1"/>
  <c r="W69" i="1" s="1"/>
  <c r="X60" i="1"/>
  <c r="X141" i="1" s="1"/>
  <c r="Y60" i="1"/>
  <c r="Y148" i="1" s="1"/>
  <c r="Z60" i="1"/>
  <c r="Z141" i="1" s="1"/>
  <c r="AA60" i="1"/>
  <c r="AA148" i="1" s="1"/>
  <c r="AB60" i="1"/>
  <c r="AB141" i="1" s="1"/>
  <c r="AC60" i="1"/>
  <c r="AC148" i="1" s="1"/>
  <c r="AD60" i="1"/>
  <c r="AD148" i="1" s="1"/>
  <c r="AE60" i="1"/>
  <c r="AE69" i="1" s="1"/>
  <c r="AF60" i="1"/>
  <c r="AF141" i="1" s="1"/>
  <c r="AG60" i="1"/>
  <c r="AG148" i="1" s="1"/>
  <c r="AH60" i="1"/>
  <c r="AH69" i="1" s="1"/>
  <c r="AI60" i="1"/>
  <c r="AI148" i="1" s="1"/>
  <c r="AJ60" i="1"/>
  <c r="AJ141" i="1" s="1"/>
  <c r="AK60" i="1"/>
  <c r="AK148" i="1" s="1"/>
  <c r="AL60" i="1"/>
  <c r="AL69" i="1" s="1"/>
  <c r="AM60" i="1"/>
  <c r="AM69" i="1" s="1"/>
  <c r="AN60" i="1"/>
  <c r="AN141" i="1" s="1"/>
  <c r="AO60" i="1"/>
  <c r="AO148" i="1" s="1"/>
  <c r="AP60" i="1"/>
  <c r="AP148" i="1" s="1"/>
  <c r="AQ60" i="1"/>
  <c r="AQ148" i="1" s="1"/>
  <c r="AR60" i="1"/>
  <c r="AR141" i="1" s="1"/>
  <c r="AS60" i="1"/>
  <c r="AS148" i="1" s="1"/>
  <c r="AT60" i="1"/>
  <c r="AT141" i="1" s="1"/>
  <c r="N69" i="1"/>
  <c r="P148" i="1"/>
  <c r="Z148" i="1" l="1"/>
  <c r="AP141" i="1"/>
  <c r="R148" i="1"/>
  <c r="AT69" i="1"/>
  <c r="AH141" i="1"/>
  <c r="AP69" i="1"/>
  <c r="AM148" i="1"/>
  <c r="AL148" i="1"/>
  <c r="AD141" i="1"/>
  <c r="AD69" i="1"/>
  <c r="AQ141" i="1"/>
  <c r="V141" i="1"/>
  <c r="Z69" i="1"/>
  <c r="S141" i="1"/>
  <c r="AT148" i="1"/>
  <c r="AH148" i="1"/>
  <c r="W148" i="1"/>
  <c r="N148" i="1"/>
  <c r="AL141" i="1"/>
  <c r="AA141" i="1"/>
  <c r="R141" i="1"/>
  <c r="V69" i="1"/>
  <c r="AE148" i="1"/>
  <c r="AI141" i="1"/>
  <c r="O148" i="1"/>
  <c r="AQ69" i="1"/>
  <c r="AI69" i="1"/>
  <c r="AA69" i="1"/>
  <c r="S69" i="1"/>
  <c r="AM141" i="1"/>
  <c r="AE141" i="1"/>
  <c r="W141" i="1"/>
  <c r="O141" i="1"/>
  <c r="AF148" i="1"/>
  <c r="L148" i="1"/>
  <c r="AJ148" i="1"/>
  <c r="T148" i="1"/>
  <c r="AN148" i="1"/>
  <c r="X148" i="1"/>
  <c r="AR148" i="1"/>
  <c r="AB148" i="1"/>
  <c r="AO69" i="1"/>
  <c r="AG69" i="1"/>
  <c r="Y69" i="1"/>
  <c r="Q69" i="1"/>
  <c r="AS141" i="1"/>
  <c r="AO141" i="1"/>
  <c r="AK141" i="1"/>
  <c r="AG141" i="1"/>
  <c r="AC141" i="1"/>
  <c r="Y141" i="1"/>
  <c r="U141" i="1"/>
  <c r="Q141" i="1"/>
  <c r="M141" i="1"/>
  <c r="AR69" i="1"/>
  <c r="AN69" i="1"/>
  <c r="AJ69" i="1"/>
  <c r="AF69" i="1"/>
  <c r="AB69" i="1"/>
  <c r="X69" i="1"/>
  <c r="T69" i="1"/>
  <c r="P69" i="1"/>
  <c r="L69" i="1"/>
  <c r="AS69" i="1"/>
  <c r="AK69" i="1"/>
  <c r="AC69" i="1"/>
  <c r="U69" i="1"/>
  <c r="M69" i="1"/>
  <c r="F71" i="13"/>
  <c r="F70" i="13"/>
  <c r="T11" i="1" l="1"/>
  <c r="F24" i="13" l="1"/>
  <c r="I176" i="1" l="1"/>
  <c r="I177" i="1"/>
  <c r="I178" i="1"/>
  <c r="I157" i="1"/>
  <c r="I158" i="1"/>
  <c r="I159" i="1"/>
  <c r="I160" i="1"/>
  <c r="I161" i="1"/>
  <c r="I162" i="1"/>
  <c r="I163" i="1"/>
  <c r="I164" i="1"/>
  <c r="I165" i="1"/>
  <c r="I166" i="1"/>
  <c r="I167" i="1"/>
  <c r="I168" i="1"/>
  <c r="I169" i="1"/>
  <c r="I170" i="1"/>
  <c r="I171" i="1"/>
  <c r="I172" i="1"/>
  <c r="I173" i="1"/>
  <c r="I174" i="1"/>
  <c r="I175" i="1"/>
  <c r="I156" i="1"/>
  <c r="B19" i="1"/>
  <c r="B20" i="1"/>
  <c r="B21" i="1"/>
  <c r="B22" i="1"/>
  <c r="B23" i="1"/>
  <c r="B24" i="1"/>
  <c r="B25" i="1"/>
  <c r="B26" i="1"/>
  <c r="B27" i="1"/>
  <c r="B28" i="1"/>
  <c r="B29" i="1"/>
  <c r="B30" i="1"/>
  <c r="B18" i="1"/>
  <c r="K60" i="1" l="1"/>
  <c r="K69" i="1" l="1"/>
  <c r="K148" i="1"/>
  <c r="K141" i="1"/>
</calcChain>
</file>

<file path=xl/sharedStrings.xml><?xml version="1.0" encoding="utf-8"?>
<sst xmlns="http://schemas.openxmlformats.org/spreadsheetml/2006/main" count="888" uniqueCount="278">
  <si>
    <t>Small Loan Reporting Form (2015 Reporting Period)</t>
  </si>
  <si>
    <r>
      <t xml:space="preserve">Defined as “a loan secured by the borrower’s vehicle title, which is structured to be a short term, fixed rate, closed end transaction </t>
    </r>
    <r>
      <rPr>
        <b/>
        <i/>
        <sz val="11"/>
        <color theme="1"/>
        <rFont val="Calibri"/>
        <family val="2"/>
        <scheme val="minor"/>
      </rPr>
      <t>usually paid in one installment</t>
    </r>
    <r>
      <rPr>
        <i/>
        <sz val="11"/>
        <color theme="1"/>
        <rFont val="Calibri"/>
        <family val="2"/>
        <scheme val="minor"/>
      </rPr>
      <t>”.</t>
    </r>
  </si>
  <si>
    <t>Section #1</t>
  </si>
  <si>
    <t>Section #2</t>
  </si>
  <si>
    <t>Acquisition Fees</t>
  </si>
  <si>
    <t>Application /Origination Fees</t>
  </si>
  <si>
    <t>Attorney Fees</t>
  </si>
  <si>
    <t>Delinquency/ Late Fees</t>
  </si>
  <si>
    <t>Documentation Fees</t>
  </si>
  <si>
    <t>Electronic Filing Fees</t>
  </si>
  <si>
    <t>Interest Fees</t>
  </si>
  <si>
    <t>Title Lien Fees</t>
  </si>
  <si>
    <t>NSF Fees</t>
  </si>
  <si>
    <t>Repossession Fees</t>
  </si>
  <si>
    <t>Storage Fees</t>
  </si>
  <si>
    <t>Tax Prep Fees</t>
  </si>
  <si>
    <t>Other</t>
  </si>
  <si>
    <t>X</t>
  </si>
  <si>
    <t>Please Provide a Description Below:</t>
  </si>
  <si>
    <t>Section #3</t>
  </si>
  <si>
    <t>(§58-15-10.1 (A) (1) (b) NMSA 1978)</t>
  </si>
  <si>
    <t>Minimum</t>
  </si>
  <si>
    <t>Maximum</t>
  </si>
  <si>
    <t>Average</t>
  </si>
  <si>
    <t>Section #4</t>
  </si>
  <si>
    <t>(§58-15-10.1(A) (1) (e) NMSA 1978)</t>
  </si>
  <si>
    <t>Section #5</t>
  </si>
  <si>
    <t>(§58-15-10.1(A) (2) (a)-(e) NMSA 1978)</t>
  </si>
  <si>
    <t>Total Number of Loans for the loan product</t>
  </si>
  <si>
    <t>Section #6</t>
  </si>
  <si>
    <t xml:space="preserve"> (§58-15-10.1 (A) (3) NMSA 1978)</t>
  </si>
  <si>
    <t xml:space="preserve">Average dollar amount of loan principal (Loan Origination Amount) </t>
  </si>
  <si>
    <t>(§58-15-10.1 (A) (4) NMSA 1978)</t>
  </si>
  <si>
    <t>Section #7</t>
  </si>
  <si>
    <t>New Mexico</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</si>
  <si>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</si>
  <si>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</si>
  <si>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</si>
  <si>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</si>
  <si>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</si>
  <si>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</si>
  <si>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</si>
  <si>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</si>
  <si>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</si>
  <si>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</si>
  <si>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</si>
  <si>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</si>
  <si>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</si>
  <si>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</si>
  <si>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</si>
  <si>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</si>
  <si>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</si>
  <si>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</si>
  <si>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</si>
  <si>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</si>
  <si>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</si>
  <si>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</si>
  <si>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</si>
  <si>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</si>
  <si>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</si>
  <si>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</si>
  <si>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</si>
  <si>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</si>
  <si>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</si>
  <si>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</si>
  <si>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</si>
  <si>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</si>
  <si>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</si>
  <si>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</si>
  <si>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</si>
  <si>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</si>
  <si>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</si>
  <si>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</si>
  <si>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</si>
  <si>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</si>
  <si>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</si>
  <si>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</si>
  <si>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</si>
  <si>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</si>
  <si>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</si>
  <si>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</si>
  <si>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</si>
  <si>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</si>
  <si>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</si>
  <si>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Section #8</t>
  </si>
  <si>
    <t>Enter the Following Dollar Amounts ($)</t>
  </si>
  <si>
    <t xml:space="preserve">Dollar amount of interest received for this loan product.  </t>
  </si>
  <si>
    <t>(§58-15-10.1 (A) (8) NMSA 1978)</t>
  </si>
  <si>
    <t>Dollar amount of fees received for this loan product.</t>
  </si>
  <si>
    <t>Section #9</t>
  </si>
  <si>
    <t>Section #10</t>
  </si>
  <si>
    <t xml:space="preserve">Number of loans secured by collateral of some type. </t>
  </si>
  <si>
    <t>(§58-15-10.1 (A) (10) NMSA 1978)</t>
  </si>
  <si>
    <t xml:space="preserve">Number of loans secured by collateral of some type in which the security was foreclosed upon or repossessed. </t>
  </si>
  <si>
    <t xml:space="preserve">(§58-15-10.1 (A) (10) NMSA 1978) </t>
  </si>
  <si>
    <t xml:space="preserve">Total amount of accrued interest written-off or charged-off. </t>
  </si>
  <si>
    <t>(§58-15-10.1 (A) (11) NMSA 1978)</t>
  </si>
  <si>
    <t>Percentage of consumers considered to be new consumers.</t>
  </si>
  <si>
    <t>(§58-15-10.1 (A) (12) NMSA 1978)</t>
  </si>
  <si>
    <t>Section #11</t>
  </si>
  <si>
    <t>Clean Collateral Title</t>
  </si>
  <si>
    <t>Collateral Insurance Verification</t>
  </si>
  <si>
    <t>Collateral Value</t>
  </si>
  <si>
    <t>Credit History</t>
  </si>
  <si>
    <t>Debt to Income Percentage Requirement</t>
  </si>
  <si>
    <t>Employment Stability</t>
  </si>
  <si>
    <t>Employment Verification</t>
  </si>
  <si>
    <t>Estimated Tax Refund</t>
  </si>
  <si>
    <t>Identification Requirement (i.e. Photo ID)</t>
  </si>
  <si>
    <t>Income Stability</t>
  </si>
  <si>
    <t>Income Verification</t>
  </si>
  <si>
    <t>Minimum Employment Requirement</t>
  </si>
  <si>
    <t>Minimum Income Requirement</t>
  </si>
  <si>
    <t>Minimum Residence Requirement</t>
  </si>
  <si>
    <t>Personal Information Verification</t>
  </si>
  <si>
    <t>Residence Stability</t>
  </si>
  <si>
    <t>Residence Verification</t>
  </si>
  <si>
    <t>TITLE LOANS</t>
  </si>
  <si>
    <t xml:space="preserve">Any Other Standard Condition of this product.  </t>
  </si>
  <si>
    <t>New Mexico Regulation &amp; Licensing Department</t>
  </si>
  <si>
    <t>FINANCIAL INSTITUTIONS DIVISION</t>
  </si>
  <si>
    <r>
      <t>P.O. Box 25101 - 2550 Cerrillos Rd 3</t>
    </r>
    <r>
      <rPr>
        <vertAlign val="superscript"/>
        <sz val="8"/>
        <color theme="1"/>
        <rFont val="Calibri"/>
        <family val="2"/>
      </rPr>
      <t>rd</t>
    </r>
    <r>
      <rPr>
        <sz val="8"/>
        <color theme="1"/>
        <rFont val="Calibri"/>
        <family val="2"/>
      </rPr>
      <t xml:space="preserve"> Floor – Santa Fe, NM 87505</t>
    </r>
  </si>
  <si>
    <t>Phone: (505) 476-4885 - Fax: (505) 476-4670 -   www.rld.state.nm.us/financialinstitutions</t>
  </si>
  <si>
    <t>Small Loan Reporting Requirement Form (2015 Reporting Period)</t>
  </si>
  <si>
    <t xml:space="preserve">In accordance with the provisions of §58-15-10.1 NMSA 1978, this form must be submitted by all Small Loan Licensees who issued a loan with a disclosed annual interest rate (APR) greater than one-hundred seventy-five percent (175%) as disclosed pursuant to 12 C.F.R. 226 (“Regulation Z”) between January 1, 2014 and December 31, 2014. </t>
  </si>
  <si>
    <t>Please note this form does not apply to Payday Loan Information</t>
  </si>
  <si>
    <t>Loan Products as defined by the Financial Institutions Division:</t>
  </si>
  <si>
    <t>Title Loans:</t>
  </si>
  <si>
    <t>Installment Loans (Unsecured):</t>
  </si>
  <si>
    <t>Refund Tax Anticipation Loans:</t>
  </si>
  <si>
    <t>Loans that do not fall within the defined guidelines of the various loan products.</t>
  </si>
  <si>
    <r>
      <t xml:space="preserve">Defined as “a loan secured by the borrower’s vehicle title, which is structured to be a short term, fixed rate, closed end transaction </t>
    </r>
    <r>
      <rPr>
        <b/>
        <i/>
        <sz val="9"/>
        <color theme="1"/>
        <rFont val="Calibri"/>
        <family val="2"/>
        <scheme val="minor"/>
      </rPr>
      <t>usually paid in one installment</t>
    </r>
    <r>
      <rPr>
        <i/>
        <sz val="9"/>
        <color theme="1"/>
        <rFont val="Calibri"/>
        <family val="2"/>
        <scheme val="minor"/>
      </rPr>
      <t xml:space="preserve">”. </t>
    </r>
  </si>
  <si>
    <t>Click on the loan product underlined</t>
  </si>
  <si>
    <t>In accordance with the provisions of 58-15-10.1 NMSA 1978</t>
  </si>
  <si>
    <t>Reporting Period Janaury 1, 2013 through December 31, 2013</t>
  </si>
  <si>
    <t>Title Loans</t>
  </si>
  <si>
    <t>Installment (Unsecured)</t>
  </si>
  <si>
    <t>Daily</t>
  </si>
  <si>
    <t>Weekly</t>
  </si>
  <si>
    <t>Bi-Weekly</t>
  </si>
  <si>
    <t>Monthly</t>
  </si>
  <si>
    <t>Bi-Monthly</t>
  </si>
  <si>
    <t>Quarterly</t>
  </si>
  <si>
    <t>Semi-Annually</t>
  </si>
  <si>
    <t>Annually</t>
  </si>
  <si>
    <t>Single Pay- 14 Day</t>
  </si>
  <si>
    <t>Single Pay- 15 Day</t>
  </si>
  <si>
    <t>Single Pay- 30 Day</t>
  </si>
  <si>
    <t>Single Pay- Other Term</t>
  </si>
  <si>
    <t>Other Term</t>
  </si>
  <si>
    <t>14 Days</t>
  </si>
  <si>
    <t>15 Days</t>
  </si>
  <si>
    <t>30 Days</t>
  </si>
  <si>
    <t>90 Days</t>
  </si>
  <si>
    <t>5 Years</t>
  </si>
  <si>
    <t>Less Than 14 Days</t>
  </si>
  <si>
    <t>60 Days</t>
  </si>
  <si>
    <t>Between 4 Months and 6 Months</t>
  </si>
  <si>
    <t>6 Months</t>
  </si>
  <si>
    <t>Between 7 Months and 12 Months</t>
  </si>
  <si>
    <t>12 Months</t>
  </si>
  <si>
    <t>Between 12 Months and 18 Months</t>
  </si>
  <si>
    <t>18 Months</t>
  </si>
  <si>
    <t>Between 19 Months and 24 Months</t>
  </si>
  <si>
    <t>24 Months</t>
  </si>
  <si>
    <t>Between 2-5 Years</t>
  </si>
  <si>
    <t>Established Borrower History with Licensee</t>
  </si>
  <si>
    <t>References</t>
  </si>
  <si>
    <t>Bank Account Verification</t>
  </si>
  <si>
    <t>Bank Account Stability</t>
  </si>
  <si>
    <t>(§58-15-10.1 (A) (5) NMSA 1978)</t>
  </si>
  <si>
    <t>Licensee Summary Page</t>
  </si>
  <si>
    <t xml:space="preserve">Total principal balance of the loan product as of December 31, 2014 </t>
  </si>
  <si>
    <t xml:space="preserve">Average dollar amount of loan principal </t>
  </si>
  <si>
    <t>Company Name</t>
  </si>
  <si>
    <t xml:space="preserve">Tax Refund </t>
  </si>
  <si>
    <t>Other Loans:</t>
  </si>
  <si>
    <t>INSTRUCTIONS</t>
  </si>
  <si>
    <t>1)</t>
  </si>
  <si>
    <t>2)</t>
  </si>
  <si>
    <t>3)</t>
  </si>
  <si>
    <t>For Example: The licensed location has an unsecured loan product and a “title” loan product; two Small Loan Reporting Requirements Forms must be submitted for that location, one for the unsecured loan product and one for the title loan product.</t>
  </si>
  <si>
    <t>Enter Information in Grey Highlighted Cells Only</t>
  </si>
  <si>
    <r>
      <t xml:space="preserve">Fill out the Excel Worksheet attached for each loan product of each location </t>
    </r>
    <r>
      <rPr>
        <b/>
        <i/>
        <sz val="10"/>
        <color theme="1"/>
        <rFont val="Calibri"/>
        <family val="2"/>
      </rPr>
      <t>(excluding Payday Loans)</t>
    </r>
    <r>
      <rPr>
        <i/>
        <sz val="11"/>
        <color theme="1"/>
        <rFont val="Calibri"/>
        <family val="2"/>
      </rPr>
      <t xml:space="preserve"> with an annual interest rate (APR) greater than 175% as disclosed pursuant to “Regulation Z”. </t>
    </r>
  </si>
  <si>
    <t>Failure by the licensee to file this report timely, accurately, or completely may result in the following Administrative Penalties §58-15-10-1 (D) (1) and (2) NMSA 1978:</t>
  </si>
  <si>
    <t>Fines in an amount not to exceed one-thousand five hundred dollars ($1,500) per day after the thirty-first day of March that a complete and accurate report is not filed.</t>
  </si>
  <si>
    <t>Suspension of the licensee’s required license under the New Mexico Small Loan Act of 1955 §58-15-31 NMSA 1978.</t>
  </si>
  <si>
    <t>Requested Loan Amount</t>
  </si>
  <si>
    <r>
      <t xml:space="preserve"> </t>
    </r>
    <r>
      <rPr>
        <i/>
        <sz val="9"/>
        <color theme="1"/>
        <rFont val="Calibri"/>
        <family val="2"/>
        <scheme val="minor"/>
      </rPr>
      <t>Defined as “</t>
    </r>
    <r>
      <rPr>
        <i/>
        <sz val="9"/>
        <color rgb="FF000000"/>
        <rFont val="Calibri"/>
        <family val="2"/>
        <scheme val="minor"/>
      </rPr>
      <t xml:space="preserve">a loan that is to be repaid in a minimum of four successive substantially equal payment amounts to pay off a loan in its entirety with a period of no less than one hundred twenty days to maturity.” </t>
    </r>
    <r>
      <rPr>
        <b/>
        <i/>
        <sz val="9"/>
        <color rgb="FF000000"/>
        <rFont val="Calibri"/>
        <family val="2"/>
        <scheme val="minor"/>
      </rPr>
      <t>This loan type has no collateral associated with this loan product.</t>
    </r>
  </si>
  <si>
    <t>Installment Loans (Vehicle Title Secured):</t>
  </si>
  <si>
    <r>
      <t xml:space="preserve"> Defined as “a loan that is to be repaid in a minimum of four successive substantially equal payment amounts to pay off a loan in its entirety with a period of no less than one hundred twenty days to maturity.” </t>
    </r>
    <r>
      <rPr>
        <b/>
        <i/>
        <sz val="9"/>
        <color theme="1"/>
        <rFont val="Calibri"/>
        <family val="2"/>
        <scheme val="minor"/>
      </rPr>
      <t>This loan type is secured by vehicle title that is clearly identified on the loan documents.</t>
    </r>
  </si>
  <si>
    <t>Installment Loans (Secured)</t>
  </si>
  <si>
    <r>
      <t xml:space="preserve"> </t>
    </r>
    <r>
      <rPr>
        <i/>
        <sz val="9"/>
        <color theme="1"/>
        <rFont val="Calibri"/>
        <family val="2"/>
        <scheme val="minor"/>
      </rPr>
      <t>Defined as “</t>
    </r>
    <r>
      <rPr>
        <i/>
        <sz val="9"/>
        <color rgb="FF000000"/>
        <rFont val="Calibri"/>
        <family val="2"/>
        <scheme val="minor"/>
      </rPr>
      <t xml:space="preserve">a loan that is to be repaid in a minimum of four successive substantially equal payment amounts to pay off a loan in its entirety with a period of no less than one hundred twenty days to maturity.” </t>
    </r>
    <r>
      <rPr>
        <b/>
        <i/>
        <sz val="9"/>
        <color rgb="FF000000"/>
        <rFont val="Calibri"/>
        <family val="2"/>
        <scheme val="minor"/>
      </rPr>
      <t>This loan type is secured by collateral other than Vehicle Titles.</t>
    </r>
  </si>
  <si>
    <t>Installment (Vehicle Title)</t>
  </si>
  <si>
    <t>Installment (Secured)</t>
  </si>
  <si>
    <t>Licenses Reporting:</t>
  </si>
  <si>
    <r>
      <t xml:space="preserve">ALL LOAN PRODUCT INFORMATION IS TO BE REPORTED FOR THE REPORTING PERIOD OF </t>
    </r>
    <r>
      <rPr>
        <b/>
        <sz val="11"/>
        <color theme="1"/>
        <rFont val="Calibri"/>
        <family val="2"/>
      </rPr>
      <t/>
    </r>
  </si>
  <si>
    <t>JANUARY 1 2014 THROUGH DECEMBER 31, 2014.</t>
  </si>
  <si>
    <t>Send the completed form and “Signature of Certification” Document to the Financial Institutions Division via email at the following address no later than March 31, 2015. You may email the address below with any questions you may have regarding the form.</t>
  </si>
  <si>
    <t>Fill out, digitally sign, and certify the “Signature of Certification” Document by double clicking the embedded PDF file here.</t>
  </si>
  <si>
    <t xml:space="preserve">Total amount of loan principal written-off or charged-off. </t>
  </si>
  <si>
    <t>Defined as a loan that is secured by the proceeds from a consumer's anticipated income tax refund or tax credit.</t>
  </si>
  <si>
    <t>All Licenses:</t>
  </si>
  <si>
    <t>Minimum per licensed location</t>
  </si>
  <si>
    <t>Maximum per licensed location</t>
  </si>
  <si>
    <t>Average per licensed location</t>
  </si>
  <si>
    <t>Instructions:</t>
  </si>
  <si>
    <t xml:space="preserve">License Number for each reported licensed location </t>
  </si>
  <si>
    <t xml:space="preserve">Total loan principal for the loan product (Loan Origination Amount)                       </t>
  </si>
  <si>
    <t>Total dollar amount of loan principal repaid for the loan product.</t>
  </si>
  <si>
    <t>Enter the Following Information in the grey boxes to the right.</t>
  </si>
  <si>
    <t>$500 or less for each licensed location</t>
  </si>
  <si>
    <t>$501 to $1,000 for each licensed location</t>
  </si>
  <si>
    <t>$1,001 to $3,000 for each licensed location</t>
  </si>
  <si>
    <t>$3,001 to $5,000 for each licensed location</t>
  </si>
  <si>
    <t>$5,000 or Greater for each licensed location</t>
  </si>
  <si>
    <t>Please note: the first column is dedicated for answers pertaining to all licenses.</t>
  </si>
  <si>
    <t>Please enter the requested information for each licensed location in the grey boxes to the right of each question.</t>
  </si>
  <si>
    <t>For loans that were entered into between January 1, 2014 and December 31, 2014.</t>
  </si>
  <si>
    <t>For the total portfolio of this loan product.</t>
  </si>
  <si>
    <t xml:space="preserve">(Total Portfolio Balance) </t>
  </si>
  <si>
    <t xml:space="preserve">Total principal balance of the loan product as of December 31, 2014                         </t>
  </si>
  <si>
    <t>(§58-15-10.1 (A) (6) NMSA 1978)</t>
  </si>
  <si>
    <t xml:space="preserve">(For all Loans that were active at any time between January 1, 2014 and December 31, 2014)  </t>
  </si>
  <si>
    <t xml:space="preserve">(§58-15-10.1 (A) (9) NMSA 1978)  </t>
  </si>
  <si>
    <t>Total number of new consumers considered to be new consumers.</t>
  </si>
  <si>
    <t xml:space="preserve">Number of Loans that were renewed, refinanced, or extended prior to being repaid in full.  </t>
  </si>
  <si>
    <t>(§58-15-10.1 (A) (13) NMSA 1978)</t>
  </si>
  <si>
    <r>
      <t xml:space="preserve">Term of the Loan Product.  </t>
    </r>
    <r>
      <rPr>
        <b/>
        <i/>
        <sz val="11"/>
        <color theme="1"/>
        <rFont val="Calibri"/>
        <family val="2"/>
        <scheme val="minor"/>
      </rPr>
      <t>(§58-15-10.1(A) (1) (d) NMSA 1978)</t>
    </r>
  </si>
  <si>
    <t>(§58-15-10.1 (A) (7) NMSA 1978)</t>
  </si>
  <si>
    <t>Enter the following information in the grey boxes to the right.</t>
  </si>
  <si>
    <t xml:space="preserve">Select all applicable fees associated with this loan product in the grey boxes </t>
  </si>
  <si>
    <t>to the right.</t>
  </si>
  <si>
    <t>§ 58-15-10.1 (A) (1) NMSA 1978</t>
  </si>
  <si>
    <t>For Each Licensed location, enter the Minimum, Maximum and Average annual interest rate as disclosed pursuant to CFR 226 "Regulation Z for this loan product".</t>
  </si>
  <si>
    <t>Enter the total number of loan transactions, for this loan product, for all loans entered into between January 1, 2014 and December 31, 2014 in the following amounts.</t>
  </si>
  <si>
    <t>Enter the Following Dollar Amounts ($) on all loans that were active at any time between January 1, 2014 and December 31, 2014.</t>
  </si>
  <si>
    <t xml:space="preserve">Enter the total number of loans, for the loan product, for which the loan principal and accrued interest was not paid in full as of December 31, 2014.  </t>
  </si>
  <si>
    <t>(Please enter the information in the grey boxes to the right for each licensed location.)</t>
  </si>
  <si>
    <t xml:space="preserve">Select all applicable fees received with this loan product in the grey boxes </t>
  </si>
  <si>
    <t xml:space="preserve">Percentage of Loans that were renewed, refinanced, or extended prior to being repaid in full.  </t>
  </si>
  <si>
    <t xml:space="preserve">Select all applicable Description(s) of procedure and standard practice that is being used to establish the consumer's ability to repay the loan in the grey boxes to the right.                                                           </t>
  </si>
  <si>
    <t xml:space="preserve">Applicable fees associated with the loan product </t>
  </si>
  <si>
    <t>APR Data for each licensed location</t>
  </si>
  <si>
    <t>Loan Product Information</t>
  </si>
  <si>
    <t xml:space="preserve">Frequency of Periodic Payments </t>
  </si>
  <si>
    <t xml:space="preserve">Term of the Loan Product. </t>
  </si>
  <si>
    <t>The total number of loan transactions</t>
  </si>
  <si>
    <t>Total Number of Loans</t>
  </si>
  <si>
    <t>Dollar Amounts of the following</t>
  </si>
  <si>
    <t xml:space="preserve">Total loan principal </t>
  </si>
  <si>
    <t xml:space="preserve">Enter the total number of loans, for the loan product, for which the loan principal and accrued interest was not paid in full as of December 31, 2014. </t>
  </si>
  <si>
    <t>Dollar amount of interest received.</t>
  </si>
  <si>
    <t xml:space="preserve">Total principal balance as of December 31, 2014    </t>
  </si>
  <si>
    <t>(Loans active at any time in 2014)</t>
  </si>
  <si>
    <t>Total principal balance as of December 31, 2014</t>
  </si>
  <si>
    <t>(Total Portfolio)</t>
  </si>
  <si>
    <t>Dollar amount of fees received</t>
  </si>
  <si>
    <t>Applicable fees received with this loan product</t>
  </si>
  <si>
    <t>Loan Information for the following</t>
  </si>
  <si>
    <t>Applicable Description(s) of procedure and standard practice that is being used to establish the consumer's ability to repay the loan</t>
  </si>
  <si>
    <t>INSTALLMENT LOANS (Unsecured)</t>
  </si>
  <si>
    <r>
      <t xml:space="preserve"> Defined as “a loan that is to be repaid in a minimum of four successive substantially equal payment amounts to pay off a loan in its entirety with a period of no less than one hundred twenty days to maturity.” </t>
    </r>
    <r>
      <rPr>
        <b/>
        <i/>
        <sz val="11"/>
        <color theme="1"/>
        <rFont val="Calibri"/>
        <family val="2"/>
        <scheme val="minor"/>
      </rPr>
      <t>This loan type has no collateral associated with this loan product.</t>
    </r>
  </si>
  <si>
    <r>
      <t xml:space="preserve"> Defined as “a loan that is to be repaid in a minimum of four successive substantially equal payment amounts to pay off a loan in its entirety with a period of no less than one hundred twenty days to maturity.” </t>
    </r>
    <r>
      <rPr>
        <b/>
        <i/>
        <sz val="11"/>
        <color theme="1"/>
        <rFont val="Calibri"/>
        <family val="2"/>
        <scheme val="minor"/>
      </rPr>
      <t>This loan type is secured by collateral other than Vehicle Titles.</t>
    </r>
  </si>
  <si>
    <t>INSTALLMENT LOANS (Secured)</t>
  </si>
  <si>
    <t>Enter the Following for all loans that were active at any time between January 1, 2014 and December 31, 2014.</t>
  </si>
  <si>
    <t>REFUND TAX ANTICIPATION LOANS</t>
  </si>
  <si>
    <t>OTHER LOAN PRODUCTS</t>
  </si>
  <si>
    <t>Please provide a description of the loan product.</t>
  </si>
  <si>
    <t>INSTALLMENT LOANS (Vehicle Title)</t>
  </si>
  <si>
    <r>
      <t xml:space="preserve"> Defined as “a loan that is to be repaid in a minimum of four successive substantially equal payment amounts to pay off a loan in its entirety with a period of no less than one hundred twenty days to maturity.” </t>
    </r>
    <r>
      <rPr>
        <b/>
        <i/>
        <sz val="11"/>
        <color theme="1"/>
        <rFont val="Calibri"/>
        <family val="2"/>
        <scheme val="minor"/>
      </rPr>
      <t>This loan type is secured by vehicle title that is clearly identified on the loan documents.</t>
    </r>
  </si>
  <si>
    <t>Greater than 5 Years</t>
  </si>
  <si>
    <r>
      <t xml:space="preserve">Frequency of Periodic Payments  </t>
    </r>
    <r>
      <rPr>
        <b/>
        <i/>
        <sz val="11"/>
        <color theme="1"/>
        <rFont val="Calibri"/>
        <family val="2"/>
        <scheme val="minor"/>
      </rPr>
      <t>(§58-15-10.1(A) (1) (c) NMSA 1978)</t>
    </r>
  </si>
  <si>
    <t>(§58-15-10.1 (A) (9) NMSA 1978)</t>
  </si>
  <si>
    <t>Total number of consumers considered to be new consumers.</t>
  </si>
  <si>
    <t xml:space="preserve">(§58-15-10.1 (A) (14) NMSA 1978) </t>
  </si>
  <si>
    <r>
      <t xml:space="preserve">Frequency of Periodic Payments  </t>
    </r>
    <r>
      <rPr>
        <b/>
        <i/>
        <sz val="11"/>
        <color theme="1"/>
        <rFont val="Calibri"/>
        <family val="2"/>
        <scheme val="minor"/>
      </rPr>
      <t>(§58-15-10.1(A) (1) (C) NMSA 1978)</t>
    </r>
  </si>
  <si>
    <t xml:space="preserve">SL.Reporting@state.nm.us </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</si>
</sst>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b/>
      <i/>
      <sz val="9"/>
      <color theme="1"/>
      <name val="Calibri"/>
      <family val="2"/>
      <scheme val="minor"/>
    </font>
    <font>
      <i/>
      <sz val="10"/>
      <color theme="1"/>
      <name val="Calibri"/>
      <family val="2"/>
      <scheme val="minor"/>
    </font>
    <font>
      <sz val="11"/>
      <color indexed="8"/>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1"/>
      <name val="Calibri"/>
      <family val="2"/>
      <scheme val="minor"/>
    </font>
    <font>
      <b/>
      <sz val="12"/>
      <color theme="1"/>
      <name val="Calibri"/>
      <family val="2"/>
      <scheme val="minor"/>
    </font>
    <font>
      <b/>
      <sz val="16"/>
      <color theme="1"/>
      <name val="Calibri"/>
      <family val="2"/>
    </font>
    <font>
      <sz val="8"/>
      <color theme="1"/>
      <name val="Calibri"/>
      <family val="2"/>
    </font>
    <font>
      <vertAlign val="superscript"/>
      <sz val="8"/>
      <color theme="1"/>
      <name val="Calibri"/>
      <family val="2"/>
    </font>
    <font>
      <u/>
      <sz val="9"/>
      <name val="Calibri"/>
      <family val="2"/>
      <scheme val="minor"/>
    </font>
    <font>
      <b/>
      <sz val="18"/>
      <color theme="0"/>
      <name val="Calibri"/>
      <family val="2"/>
    </font>
    <font>
      <sz val="11"/>
      <color theme="1"/>
      <name val="Calibri"/>
      <family val="2"/>
    </font>
    <font>
      <b/>
      <u/>
      <sz val="12"/>
      <color theme="1"/>
      <name val="Calibri"/>
      <family val="2"/>
    </font>
    <font>
      <b/>
      <sz val="11"/>
      <color theme="1"/>
      <name val="Calibri"/>
      <family val="2"/>
    </font>
    <font>
      <b/>
      <u/>
      <sz val="11"/>
      <color theme="1"/>
      <name val="Calibri"/>
      <family val="2"/>
    </font>
    <font>
      <b/>
      <sz val="12"/>
      <color theme="1"/>
      <name val="Calibri"/>
      <family val="2"/>
    </font>
    <font>
      <sz val="12"/>
      <color theme="1"/>
      <name val="Calibri"/>
      <family val="2"/>
    </font>
    <font>
      <b/>
      <u/>
      <sz val="12"/>
      <color theme="1"/>
      <name val="Calibri"/>
      <family val="2"/>
      <scheme val="minor"/>
    </font>
    <font>
      <sz val="12"/>
      <color theme="1"/>
      <name val="Calibri"/>
      <family val="2"/>
      <scheme val="minor"/>
    </font>
    <font>
      <i/>
      <sz val="9"/>
      <color theme="1"/>
      <name val="Calibri"/>
      <family val="2"/>
      <scheme val="minor"/>
    </font>
    <font>
      <i/>
      <sz val="9"/>
      <color rgb="FF000000"/>
      <name val="Calibri"/>
      <family val="2"/>
      <scheme val="minor"/>
    </font>
    <font>
      <i/>
      <sz val="11"/>
      <color theme="1"/>
      <name val="Calibri"/>
      <family val="2"/>
    </font>
    <font>
      <b/>
      <i/>
      <sz val="10"/>
      <color theme="1"/>
      <name val="Calibri"/>
      <family val="2"/>
      <scheme val="minor"/>
    </font>
    <font>
      <i/>
      <sz val="11"/>
      <color indexed="8"/>
      <name val="Calibri"/>
      <family val="2"/>
      <scheme val="minor"/>
    </font>
    <font>
      <sz val="8"/>
      <color theme="1"/>
      <name val="Calibri"/>
      <family val="2"/>
      <scheme val="minor"/>
    </font>
    <font>
      <b/>
      <i/>
      <sz val="8"/>
      <color theme="1"/>
      <name val="Calibri"/>
      <family val="2"/>
      <scheme val="minor"/>
    </font>
    <font>
      <b/>
      <u/>
      <sz val="12"/>
      <name val="Calibri"/>
      <family val="2"/>
    </font>
    <font>
      <b/>
      <u/>
      <sz val="11"/>
      <name val="Calibri"/>
      <family val="2"/>
    </font>
    <font>
      <b/>
      <i/>
      <sz val="11"/>
      <name val="Calibri"/>
      <family val="2"/>
    </font>
    <font>
      <b/>
      <u/>
      <sz val="16"/>
      <color theme="1"/>
      <name val="Calibri"/>
      <family val="2"/>
    </font>
    <font>
      <b/>
      <i/>
      <sz val="10"/>
      <color theme="1"/>
      <name val="Calibri"/>
      <family val="2"/>
    </font>
    <font>
      <b/>
      <i/>
      <sz val="12"/>
      <color rgb="FFFF0000"/>
      <name val="Calibri"/>
      <family val="2"/>
    </font>
    <font>
      <i/>
      <sz val="12"/>
      <color theme="1"/>
      <name val="Calibri"/>
      <family val="2"/>
    </font>
    <font>
      <b/>
      <sz val="14"/>
      <name val="Calibri"/>
      <family val="2"/>
    </font>
    <font>
      <b/>
      <sz val="11"/>
      <name val="Calibri"/>
      <family val="2"/>
    </font>
    <font>
      <b/>
      <i/>
      <sz val="9"/>
      <color rgb="FF000000"/>
      <name val="Calibri"/>
      <family val="2"/>
      <scheme val="minor"/>
    </font>
    <font>
      <b/>
      <i/>
      <sz val="11"/>
      <name val="Calibri"/>
      <family val="2"/>
      <scheme val="minor"/>
    </font>
    <font>
      <b/>
      <i/>
      <sz val="10"/>
      <color theme="5" tint="-0.499984740745262"/>
      <name val="Calibri"/>
      <family val="2"/>
      <scheme val="minor"/>
    </font>
    <font>
      <sz val="10"/>
      <color theme="1"/>
      <name val="Calibri"/>
      <family val="2"/>
      <scheme val="minor"/>
    </font>
    <font>
      <i/>
      <sz val="10"/>
      <name val="Calibri"/>
      <family val="2"/>
      <scheme val="minor"/>
    </font>
    <font>
      <b/>
      <i/>
      <sz val="10"/>
      <color rgb="FFFF0000"/>
      <name val="Calibri"/>
      <family val="2"/>
      <scheme val="minor"/>
    </font>
    <font>
      <sz val="10"/>
      <name val="Calibri"/>
      <family val="2"/>
      <scheme val="minor"/>
    </font>
    <font>
      <sz val="8"/>
      <color rgb="FFFF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1" tint="0.499984740745262"/>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72">
    <xf numFmtId="0" fontId="0" fillId="0" borderId="0" xfId="0"/>
    <xf numFmtId="0" fontId="7" fillId="0" borderId="0" xfId="0" applyFont="1" applyAlignment="1"/>
    <xf numFmtId="0" fontId="9" fillId="0" borderId="0" xfId="1" applyFont="1" applyAlignment="1">
      <alignment vertical="center"/>
    </xf>
    <xf numFmtId="0" fontId="9" fillId="0" borderId="0" xfId="1" applyFont="1"/>
    <xf numFmtId="0" fontId="0" fillId="0" borderId="0" xfId="0" applyAlignment="1">
      <alignment vertical="center"/>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vertical="center" wrapText="1"/>
    </xf>
    <xf numFmtId="0" fontId="23" fillId="0" borderId="0" xfId="0" applyFont="1" applyAlignment="1">
      <alignment horizontal="left" vertical="center" wrapText="1"/>
    </xf>
    <xf numFmtId="0" fontId="19" fillId="0" borderId="0" xfId="0" applyFont="1" applyAlignment="1">
      <alignment vertical="center"/>
    </xf>
    <xf numFmtId="0" fontId="23" fillId="0" borderId="0" xfId="0" applyFont="1" applyAlignment="1">
      <alignment vertical="center" wrapText="1"/>
    </xf>
    <xf numFmtId="0" fontId="25" fillId="0" borderId="0" xfId="0" applyFont="1" applyAlignment="1">
      <alignment horizontal="justify" vertical="center"/>
    </xf>
    <xf numFmtId="0" fontId="25" fillId="0" borderId="0" xfId="0" applyFont="1" applyAlignment="1">
      <alignment horizontal="left" vertical="center" indent="5"/>
    </xf>
    <xf numFmtId="0" fontId="12" fillId="0" borderId="0" xfId="0" applyFont="1" applyAlignment="1">
      <alignment horizontal="justify" vertical="center"/>
    </xf>
    <xf numFmtId="0" fontId="24" fillId="0" borderId="0" xfId="0" applyFont="1" applyAlignment="1">
      <alignment vertical="center"/>
    </xf>
    <xf numFmtId="0" fontId="1" fillId="0" borderId="0" xfId="0" applyFont="1"/>
    <xf numFmtId="0" fontId="7" fillId="0" borderId="0" xfId="0" applyFont="1" applyBorder="1" applyAlignment="1"/>
    <xf numFmtId="0" fontId="7" fillId="0" borderId="0" xfId="0" applyFont="1" applyFill="1" applyBorder="1" applyAlignment="1"/>
    <xf numFmtId="0" fontId="0" fillId="0" borderId="5" xfId="0" applyFont="1" applyBorder="1" applyAlignment="1">
      <alignment vertical="center"/>
    </xf>
    <xf numFmtId="0" fontId="0" fillId="0" borderId="0" xfId="0" applyFont="1" applyBorder="1" applyAlignment="1">
      <alignment vertical="center"/>
    </xf>
    <xf numFmtId="0" fontId="4" fillId="0" borderId="0" xfId="0" applyFont="1"/>
    <xf numFmtId="0" fontId="30" fillId="0" borderId="0" xfId="0" applyFont="1" applyAlignment="1">
      <alignment horizontal="center" vertical="center"/>
    </xf>
    <xf numFmtId="0" fontId="5" fillId="5" borderId="2" xfId="0" applyFont="1" applyFill="1" applyBorder="1"/>
    <xf numFmtId="0" fontId="5" fillId="0" borderId="2" xfId="0" applyFont="1" applyBorder="1"/>
    <xf numFmtId="40" fontId="32" fillId="5" borderId="2" xfId="0" applyNumberFormat="1" applyFont="1" applyFill="1" applyBorder="1" applyAlignment="1">
      <alignment horizontal="right"/>
    </xf>
    <xf numFmtId="40" fontId="32" fillId="5" borderId="2" xfId="0" applyNumberFormat="1" applyFont="1" applyFill="1" applyBorder="1" applyAlignment="1">
      <alignment horizontal="right" vertical="center"/>
    </xf>
    <xf numFmtId="40" fontId="32" fillId="0" borderId="2" xfId="0" applyNumberFormat="1" applyFont="1" applyBorder="1" applyAlignment="1">
      <alignment horizontal="right"/>
    </xf>
    <xf numFmtId="40" fontId="32" fillId="0" borderId="2" xfId="0" applyNumberFormat="1" applyFont="1" applyBorder="1" applyAlignment="1">
      <alignment horizontal="right" vertical="center"/>
    </xf>
    <xf numFmtId="0" fontId="0" fillId="0" borderId="0" xfId="0" applyProtection="1"/>
    <xf numFmtId="40" fontId="0" fillId="2" borderId="2" xfId="0" applyNumberFormat="1" applyFill="1" applyBorder="1" applyProtection="1">
      <protection locked="0"/>
    </xf>
    <xf numFmtId="0" fontId="0" fillId="2" borderId="2" xfId="0" applyFill="1" applyBorder="1" applyProtection="1">
      <protection locked="0"/>
    </xf>
    <xf numFmtId="0" fontId="11" fillId="0" borderId="0" xfId="0" applyFont="1" applyFill="1" applyBorder="1" applyProtection="1"/>
    <xf numFmtId="0" fontId="0" fillId="0" borderId="0" xfId="0" applyBorder="1" applyAlignment="1" applyProtection="1"/>
    <xf numFmtId="0" fontId="3" fillId="0" borderId="1" xfId="0" applyFont="1" applyBorder="1" applyAlignment="1">
      <alignment horizontal="center"/>
    </xf>
    <xf numFmtId="0" fontId="1" fillId="3" borderId="9" xfId="0" applyFont="1" applyFill="1" applyBorder="1" applyAlignment="1" applyProtection="1"/>
    <xf numFmtId="0" fontId="0" fillId="0" borderId="0" xfId="0" applyFont="1" applyFill="1" applyBorder="1" applyAlignment="1" applyProtection="1">
      <alignment horizontal="center"/>
    </xf>
    <xf numFmtId="0" fontId="34" fillId="0" borderId="0" xfId="0" applyFont="1" applyAlignment="1">
      <alignment vertical="center" wrapText="1"/>
    </xf>
    <xf numFmtId="0" fontId="9" fillId="0" borderId="0" xfId="0" applyFont="1" applyAlignment="1">
      <alignment vertical="center"/>
    </xf>
    <xf numFmtId="0" fontId="28" fillId="0" borderId="0" xfId="0" applyFont="1" applyAlignment="1">
      <alignment vertical="center" wrapText="1"/>
    </xf>
    <xf numFmtId="0" fontId="36" fillId="0" borderId="0" xfId="0" applyFont="1" applyAlignment="1">
      <alignment horizontal="center" vertical="center" wrapText="1"/>
    </xf>
    <xf numFmtId="0" fontId="20" fillId="0" borderId="0" xfId="0" applyFont="1" applyAlignment="1">
      <alignment horizontal="right" vertical="center" wrapText="1"/>
    </xf>
    <xf numFmtId="0" fontId="1" fillId="0" borderId="0" xfId="0" applyFont="1" applyAlignment="1">
      <alignment horizontal="right" vertical="center"/>
    </xf>
    <xf numFmtId="0" fontId="28" fillId="0" borderId="0" xfId="0" applyFont="1" applyAlignment="1">
      <alignment horizontal="right" vertical="center" wrapText="1"/>
    </xf>
    <xf numFmtId="0" fontId="21" fillId="0" borderId="0" xfId="0" applyFont="1" applyBorder="1" applyAlignment="1">
      <alignment vertical="center" wrapText="1"/>
    </xf>
    <xf numFmtId="0" fontId="0" fillId="0" borderId="0" xfId="0" applyBorder="1" applyAlignment="1">
      <alignment vertical="center"/>
    </xf>
    <xf numFmtId="0" fontId="39"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12" fillId="0" borderId="0" xfId="0" applyFont="1" applyAlignment="1">
      <alignment vertical="center"/>
    </xf>
    <xf numFmtId="0" fontId="8" fillId="0" borderId="0" xfId="1" applyFill="1" applyBorder="1" applyAlignment="1">
      <alignment vertical="center" wrapText="1"/>
    </xf>
    <xf numFmtId="0" fontId="26" fillId="0" borderId="0" xfId="0" applyFont="1" applyBorder="1" applyAlignment="1">
      <alignment vertical="center" wrapText="1"/>
    </xf>
    <xf numFmtId="0" fontId="4" fillId="0" borderId="0" xfId="0" applyFont="1" applyBorder="1" applyAlignment="1">
      <alignment vertical="center" wrapText="1"/>
    </xf>
    <xf numFmtId="0" fontId="2" fillId="0" borderId="0" xfId="0" applyFont="1" applyAlignment="1" applyProtection="1">
      <alignment wrapText="1"/>
    </xf>
    <xf numFmtId="0" fontId="5" fillId="0" borderId="2" xfId="0" applyFont="1" applyFill="1" applyBorder="1"/>
    <xf numFmtId="40" fontId="32" fillId="0" borderId="2" xfId="0" applyNumberFormat="1" applyFont="1" applyFill="1" applyBorder="1" applyAlignment="1">
      <alignment horizontal="right"/>
    </xf>
    <xf numFmtId="0" fontId="2" fillId="0" borderId="0" xfId="0" applyFont="1" applyAlignment="1" applyProtection="1"/>
    <xf numFmtId="0" fontId="1" fillId="5" borderId="2" xfId="0" applyFont="1" applyFill="1" applyBorder="1" applyAlignment="1">
      <alignment horizontal="right"/>
    </xf>
    <xf numFmtId="0" fontId="1" fillId="0" borderId="2" xfId="0" applyFont="1" applyBorder="1" applyAlignment="1">
      <alignment horizontal="right"/>
    </xf>
    <xf numFmtId="0" fontId="1" fillId="0" borderId="2" xfId="0" applyFont="1" applyFill="1" applyBorder="1" applyAlignment="1">
      <alignment horizontal="right"/>
    </xf>
    <xf numFmtId="0" fontId="33" fillId="0" borderId="0" xfId="0" applyFont="1" applyAlignment="1">
      <alignment vertical="center" wrapText="1"/>
    </xf>
    <xf numFmtId="0" fontId="0" fillId="0" borderId="0" xfId="0"/>
    <xf numFmtId="0" fontId="0" fillId="6" borderId="0" xfId="0" applyFill="1"/>
    <xf numFmtId="0" fontId="11" fillId="0" borderId="0" xfId="0" applyFont="1" applyFill="1" applyBorder="1" applyAlignment="1" applyProtection="1"/>
    <xf numFmtId="0" fontId="1" fillId="0" borderId="0" xfId="0" applyFont="1" applyFill="1" applyBorder="1" applyAlignment="1" applyProtection="1"/>
    <xf numFmtId="0" fontId="2" fillId="0" borderId="0" xfId="0" applyFont="1" applyBorder="1" applyAlignment="1" applyProtection="1">
      <alignment wrapText="1"/>
    </xf>
    <xf numFmtId="0" fontId="0" fillId="0" borderId="0" xfId="0" applyFont="1" applyAlignment="1" applyProtection="1">
      <alignment wrapText="1"/>
    </xf>
    <xf numFmtId="0" fontId="3" fillId="0" borderId="0" xfId="0" applyFont="1" applyBorder="1" applyAlignment="1" applyProtection="1"/>
    <xf numFmtId="0" fontId="0" fillId="2" borderId="23"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0" borderId="0" xfId="0"/>
    <xf numFmtId="0" fontId="0" fillId="0" borderId="0" xfId="0" applyBorder="1" applyAlignment="1" applyProtection="1">
      <alignment horizontal="left"/>
    </xf>
    <xf numFmtId="0" fontId="0" fillId="0" borderId="0" xfId="0" applyFont="1" applyBorder="1" applyAlignment="1" applyProtection="1">
      <alignment horizontal="left"/>
    </xf>
    <xf numFmtId="0" fontId="31" fillId="6" borderId="2" xfId="0" applyFont="1" applyFill="1" applyBorder="1" applyAlignment="1">
      <alignment horizontal="right"/>
    </xf>
    <xf numFmtId="40" fontId="32" fillId="6" borderId="2" xfId="0" applyNumberFormat="1" applyFont="1" applyFill="1" applyBorder="1" applyAlignment="1">
      <alignment horizontal="right"/>
    </xf>
    <xf numFmtId="40" fontId="32" fillId="6" borderId="2" xfId="0" applyNumberFormat="1" applyFont="1" applyFill="1" applyBorder="1" applyAlignment="1">
      <alignment horizontal="right" vertical="center"/>
    </xf>
    <xf numFmtId="40" fontId="31" fillId="6" borderId="2" xfId="0" applyNumberFormat="1" applyFont="1" applyFill="1" applyBorder="1" applyAlignment="1">
      <alignment horizontal="right"/>
    </xf>
    <xf numFmtId="40" fontId="31" fillId="7" borderId="2" xfId="0" applyNumberFormat="1" applyFont="1" applyFill="1" applyBorder="1" applyAlignment="1">
      <alignment horizontal="right"/>
    </xf>
    <xf numFmtId="0" fontId="5" fillId="0" borderId="0" xfId="0" applyFont="1" applyAlignment="1"/>
    <xf numFmtId="0" fontId="5" fillId="0" borderId="21" xfId="0" applyFont="1" applyBorder="1" applyAlignment="1"/>
    <xf numFmtId="40" fontId="49" fillId="6" borderId="2" xfId="0" applyNumberFormat="1" applyFont="1" applyFill="1" applyBorder="1" applyAlignment="1">
      <alignment horizontal="right"/>
    </xf>
    <xf numFmtId="0" fontId="32" fillId="5" borderId="2" xfId="0" applyFont="1" applyFill="1" applyBorder="1" applyAlignment="1">
      <alignment horizontal="right"/>
    </xf>
    <xf numFmtId="40" fontId="32" fillId="7" borderId="2" xfId="0" applyNumberFormat="1" applyFont="1" applyFill="1" applyBorder="1" applyAlignment="1">
      <alignment horizontal="right"/>
    </xf>
    <xf numFmtId="0" fontId="28" fillId="0" borderId="0" xfId="0" applyFont="1" applyAlignment="1">
      <alignment horizontal="left" vertical="center" wrapText="1"/>
    </xf>
    <xf numFmtId="0" fontId="35" fillId="0" borderId="0" xfId="0" applyFont="1" applyAlignment="1">
      <alignment horizontal="center" vertical="center" wrapText="1"/>
    </xf>
    <xf numFmtId="0" fontId="12" fillId="0" borderId="0" xfId="0" applyFont="1" applyAlignment="1" applyProtection="1">
      <alignment horizontal="center"/>
    </xf>
    <xf numFmtId="0" fontId="3" fillId="0" borderId="0" xfId="0" applyFont="1" applyBorder="1" applyAlignment="1" applyProtection="1">
      <alignment horizontal="right"/>
    </xf>
    <xf numFmtId="0" fontId="43" fillId="0" borderId="0" xfId="0" applyFont="1" applyFill="1" applyBorder="1" applyAlignment="1" applyProtection="1">
      <alignment horizontal="right"/>
    </xf>
    <xf numFmtId="0" fontId="32" fillId="0" borderId="2" xfId="0" applyFont="1" applyBorder="1" applyAlignment="1">
      <alignment horizontal="right"/>
    </xf>
    <xf numFmtId="0" fontId="32" fillId="0" borderId="2" xfId="0" applyFont="1" applyFill="1" applyBorder="1" applyAlignment="1">
      <alignment horizontal="right"/>
    </xf>
    <xf numFmtId="0" fontId="12" fillId="0" borderId="0" xfId="0" applyFont="1" applyProtection="1"/>
    <xf numFmtId="0" fontId="3" fillId="0" borderId="0" xfId="0" applyFont="1" applyProtection="1"/>
    <xf numFmtId="0" fontId="1" fillId="0" borderId="0" xfId="0" applyFont="1" applyProtection="1"/>
    <xf numFmtId="0" fontId="0" fillId="0" borderId="24" xfId="0" applyBorder="1" applyProtection="1"/>
    <xf numFmtId="0" fontId="11" fillId="3" borderId="12" xfId="0" applyFont="1" applyFill="1" applyBorder="1" applyProtection="1"/>
    <xf numFmtId="0" fontId="11" fillId="0" borderId="0" xfId="0" applyFont="1" applyFill="1" applyBorder="1" applyAlignment="1" applyProtection="1">
      <alignment horizontal="left" wrapText="1"/>
    </xf>
    <xf numFmtId="0" fontId="11" fillId="3" borderId="18" xfId="0" applyFont="1" applyFill="1" applyBorder="1" applyProtection="1"/>
    <xf numFmtId="0" fontId="11" fillId="3" borderId="0" xfId="0" applyFont="1" applyFill="1" applyBorder="1" applyAlignment="1" applyProtection="1">
      <alignment horizontal="left" wrapText="1"/>
    </xf>
    <xf numFmtId="0" fontId="11" fillId="3" borderId="19" xfId="0" applyFont="1" applyFill="1" applyBorder="1" applyAlignment="1" applyProtection="1">
      <alignment horizontal="left" wrapText="1"/>
    </xf>
    <xf numFmtId="0" fontId="11" fillId="3" borderId="15" xfId="0" applyFont="1" applyFill="1" applyBorder="1" applyProtection="1"/>
    <xf numFmtId="0" fontId="1" fillId="3" borderId="12" xfId="0" applyFont="1" applyFill="1" applyBorder="1" applyProtection="1"/>
    <xf numFmtId="0" fontId="1" fillId="0" borderId="0" xfId="0" applyFont="1" applyFill="1" applyBorder="1" applyAlignment="1" applyProtection="1">
      <alignment horizontal="left" wrapText="1"/>
    </xf>
    <xf numFmtId="0" fontId="1" fillId="3" borderId="18" xfId="0" applyFont="1" applyFill="1" applyBorder="1" applyProtection="1"/>
    <xf numFmtId="0" fontId="1" fillId="0" borderId="0" xfId="0" applyFont="1" applyFill="1" applyBorder="1" applyAlignment="1" applyProtection="1">
      <alignment horizontal="left"/>
    </xf>
    <xf numFmtId="0" fontId="1" fillId="3" borderId="15" xfId="0" applyFont="1" applyFill="1" applyBorder="1" applyProtection="1"/>
    <xf numFmtId="0" fontId="43" fillId="3" borderId="16"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17" xfId="0" applyFont="1" applyFill="1" applyBorder="1" applyAlignment="1" applyProtection="1">
      <alignment horizontal="left"/>
    </xf>
    <xf numFmtId="0" fontId="3" fillId="0" borderId="0" xfId="0" applyFont="1" applyAlignment="1" applyProtection="1">
      <alignment horizontal="right"/>
    </xf>
    <xf numFmtId="0" fontId="11" fillId="3" borderId="9" xfId="0" applyFont="1" applyFill="1" applyBorder="1" applyProtection="1"/>
    <xf numFmtId="0" fontId="11" fillId="0" borderId="0" xfId="0" applyFont="1" applyFill="1" applyBorder="1" applyAlignment="1" applyProtection="1">
      <alignment horizontal="left"/>
    </xf>
    <xf numFmtId="0" fontId="4" fillId="0" borderId="24" xfId="0" applyFont="1" applyFill="1" applyBorder="1" applyAlignment="1" applyProtection="1">
      <alignment wrapText="1"/>
    </xf>
    <xf numFmtId="0" fontId="4" fillId="0" borderId="20" xfId="0" applyFont="1" applyFill="1" applyBorder="1" applyAlignment="1" applyProtection="1">
      <alignment wrapText="1"/>
    </xf>
    <xf numFmtId="0" fontId="4" fillId="0" borderId="0" xfId="0" applyFont="1" applyFill="1" applyBorder="1" applyAlignment="1" applyProtection="1">
      <alignment wrapText="1"/>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40" fontId="0" fillId="0" borderId="24" xfId="0" applyNumberFormat="1" applyBorder="1" applyProtection="1"/>
    <xf numFmtId="0" fontId="47" fillId="3" borderId="16" xfId="0" applyFont="1" applyFill="1" applyBorder="1" applyAlignment="1" applyProtection="1">
      <alignment horizontal="left"/>
    </xf>
    <xf numFmtId="0" fontId="44" fillId="3" borderId="16" xfId="0" applyFont="1" applyFill="1" applyBorder="1" applyAlignment="1" applyProtection="1">
      <alignment horizontal="left"/>
    </xf>
    <xf numFmtId="0" fontId="44" fillId="3" borderId="17" xfId="0" applyFont="1" applyFill="1" applyBorder="1" applyAlignment="1" applyProtection="1">
      <alignment horizontal="left"/>
    </xf>
    <xf numFmtId="0" fontId="0" fillId="0" borderId="0" xfId="0" applyBorder="1" applyAlignment="1" applyProtection="1">
      <alignment horizontal="left" wrapText="1"/>
    </xf>
    <xf numFmtId="0" fontId="0" fillId="0" borderId="0" xfId="0" applyFill="1" applyProtection="1"/>
    <xf numFmtId="0" fontId="0" fillId="0" borderId="0" xfId="0" applyFill="1" applyAlignment="1" applyProtection="1">
      <alignment horizontal="left"/>
    </xf>
    <xf numFmtId="0" fontId="0" fillId="0" borderId="0" xfId="0" applyFont="1" applyFill="1" applyAlignment="1" applyProtection="1">
      <alignment horizontal="right"/>
    </xf>
    <xf numFmtId="40" fontId="0" fillId="0" borderId="24" xfId="0" applyNumberFormat="1" applyFill="1" applyBorder="1" applyProtection="1"/>
    <xf numFmtId="0" fontId="0" fillId="0" borderId="0" xfId="0" applyAlignment="1" applyProtection="1">
      <alignment horizontal="left"/>
    </xf>
    <xf numFmtId="0" fontId="0" fillId="3" borderId="15" xfId="0" applyFill="1" applyBorder="1" applyProtection="1"/>
    <xf numFmtId="0" fontId="0" fillId="3" borderId="16" xfId="0" applyFill="1" applyBorder="1" applyProtection="1"/>
    <xf numFmtId="0" fontId="0" fillId="3" borderId="17" xfId="0" applyFill="1" applyBorder="1" applyProtection="1"/>
    <xf numFmtId="0" fontId="1" fillId="3" borderId="16" xfId="0" applyFont="1" applyFill="1" applyBorder="1" applyAlignment="1" applyProtection="1">
      <alignment wrapText="1"/>
    </xf>
    <xf numFmtId="0" fontId="1" fillId="3" borderId="17" xfId="0" applyFont="1" applyFill="1" applyBorder="1" applyAlignment="1" applyProtection="1">
      <alignment wrapText="1"/>
    </xf>
    <xf numFmtId="0" fontId="0" fillId="0" borderId="0" xfId="0" applyAlignment="1" applyProtection="1">
      <alignment horizontal="left" wrapText="1"/>
    </xf>
    <xf numFmtId="0" fontId="0" fillId="0" borderId="0" xfId="0" applyFill="1" applyAlignment="1" applyProtection="1">
      <alignment horizontal="left" wrapText="1"/>
    </xf>
    <xf numFmtId="0" fontId="0" fillId="3" borderId="0" xfId="0" applyFill="1" applyBorder="1" applyProtection="1"/>
    <xf numFmtId="0" fontId="0" fillId="3" borderId="19" xfId="0" applyFill="1" applyBorder="1" applyProtection="1"/>
    <xf numFmtId="0" fontId="0" fillId="0" borderId="0" xfId="0" applyFill="1" applyBorder="1" applyAlignment="1" applyProtection="1"/>
    <xf numFmtId="0" fontId="11" fillId="3" borderId="16" xfId="0" applyFont="1" applyFill="1" applyBorder="1" applyAlignment="1" applyProtection="1">
      <alignment horizontal="left" wrapText="1"/>
    </xf>
    <xf numFmtId="0" fontId="11" fillId="3" borderId="17" xfId="0" applyFont="1" applyFill="1" applyBorder="1" applyAlignment="1" applyProtection="1">
      <alignment horizontal="left" wrapText="1"/>
    </xf>
    <xf numFmtId="0" fontId="3" fillId="3" borderId="16" xfId="0" applyFont="1" applyFill="1" applyBorder="1" applyAlignment="1" applyProtection="1">
      <alignment horizontal="left"/>
    </xf>
    <xf numFmtId="0" fontId="1" fillId="0" borderId="0" xfId="0" applyFont="1" applyFill="1" applyBorder="1" applyProtection="1"/>
    <xf numFmtId="0" fontId="6" fillId="0" borderId="0" xfId="0" applyFont="1" applyBorder="1" applyAlignment="1" applyProtection="1">
      <alignment vertical="center"/>
    </xf>
    <xf numFmtId="0" fontId="29" fillId="0" borderId="0" xfId="0" applyFont="1" applyBorder="1" applyAlignment="1" applyProtection="1">
      <alignment horizontal="right" vertical="center"/>
    </xf>
    <xf numFmtId="0" fontId="0" fillId="0" borderId="25" xfId="0" applyBorder="1" applyProtection="1"/>
    <xf numFmtId="0" fontId="0" fillId="0" borderId="24" xfId="0" applyFill="1" applyBorder="1" applyProtection="1"/>
    <xf numFmtId="0" fontId="41" fillId="0" borderId="0" xfId="0" applyFont="1" applyAlignment="1">
      <alignment vertical="center"/>
    </xf>
    <xf numFmtId="0" fontId="28" fillId="0" borderId="0" xfId="0" applyFont="1" applyAlignment="1">
      <alignment horizontal="left" vertical="center" wrapText="1"/>
    </xf>
    <xf numFmtId="0" fontId="40" fillId="3" borderId="4"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20"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40" fillId="3" borderId="7"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8" xfId="0" applyFont="1" applyFill="1" applyBorder="1" applyAlignment="1">
      <alignment horizontal="center" vertical="center" wrapText="1"/>
    </xf>
    <xf numFmtId="0" fontId="33" fillId="0" borderId="0" xfId="0" applyFont="1" applyAlignment="1">
      <alignment horizontal="center" vertical="center" wrapText="1"/>
    </xf>
    <xf numFmtId="0" fontId="18" fillId="0" borderId="0" xfId="0" applyFont="1" applyAlignment="1">
      <alignment horizontal="center" vertical="center" wrapText="1"/>
    </xf>
    <xf numFmtId="0" fontId="35" fillId="0" borderId="0" xfId="0" applyFont="1" applyAlignment="1">
      <alignment horizontal="center" vertical="center" wrapText="1"/>
    </xf>
    <xf numFmtId="0" fontId="37" fillId="0" borderId="0" xfId="0" applyFont="1" applyAlignment="1">
      <alignment horizontal="left" vertical="center" wrapText="1"/>
    </xf>
    <xf numFmtId="0" fontId="8" fillId="0" borderId="0" xfId="1"/>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38" fillId="0" borderId="0" xfId="0" applyFont="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6" fillId="0" borderId="0" xfId="1" applyFont="1" applyAlignment="1">
      <alignment horizontal="center"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11" xfId="0" applyFont="1" applyFill="1" applyBorder="1" applyAlignment="1">
      <alignment horizontal="center" vertical="center"/>
    </xf>
    <xf numFmtId="0" fontId="41" fillId="0" borderId="0" xfId="0" applyFont="1" applyAlignment="1">
      <alignment horizontal="left" vertical="center"/>
    </xf>
    <xf numFmtId="0" fontId="8" fillId="2" borderId="22" xfId="1" applyFill="1" applyBorder="1" applyAlignment="1" applyProtection="1">
      <alignment horizontal="center" vertical="center" wrapText="1"/>
      <protection locked="0"/>
    </xf>
    <xf numFmtId="0" fontId="8" fillId="2" borderId="23" xfId="1" applyFill="1" applyBorder="1" applyAlignment="1" applyProtection="1">
      <alignment horizontal="center" vertical="center" wrapText="1"/>
      <protection locked="0"/>
    </xf>
    <xf numFmtId="0" fontId="8" fillId="2" borderId="3" xfId="1" applyFill="1" applyBorder="1" applyAlignment="1" applyProtection="1">
      <alignment horizontal="center" vertical="center" wrapText="1"/>
      <protection locked="0"/>
    </xf>
    <xf numFmtId="0" fontId="41" fillId="0" borderId="0" xfId="0" applyFont="1" applyAlignment="1">
      <alignment horizontal="left" vertical="center" wrapText="1"/>
    </xf>
    <xf numFmtId="0" fontId="12" fillId="3" borderId="22"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 xfId="0" applyFont="1" applyFill="1" applyBorder="1" applyAlignment="1">
      <alignment horizontal="center" vertical="center"/>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3" xfId="0" applyFont="1" applyBorder="1" applyAlignment="1">
      <alignment horizontal="center" vertical="center" wrapText="1"/>
    </xf>
    <xf numFmtId="0" fontId="3" fillId="0" borderId="0"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pplyProtection="1">
      <alignment horizontal="left" wrapText="1"/>
    </xf>
    <xf numFmtId="0" fontId="1" fillId="3" borderId="13" xfId="0" applyFont="1" applyFill="1" applyBorder="1" applyAlignment="1" applyProtection="1">
      <alignment horizontal="left" wrapText="1"/>
    </xf>
    <xf numFmtId="0" fontId="1" fillId="3" borderId="14"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1" fillId="3" borderId="19" xfId="0" applyFont="1" applyFill="1" applyBorder="1" applyAlignment="1" applyProtection="1">
      <alignment horizontal="left" wrapText="1"/>
    </xf>
    <xf numFmtId="0" fontId="45" fillId="2" borderId="4" xfId="0" applyFont="1" applyFill="1" applyBorder="1" applyAlignment="1" applyProtection="1">
      <alignment horizontal="center"/>
      <protection locked="0"/>
    </xf>
    <xf numFmtId="0" fontId="45" fillId="2" borderId="5" xfId="0" applyFont="1" applyFill="1" applyBorder="1" applyAlignment="1" applyProtection="1">
      <alignment horizontal="center"/>
      <protection locked="0"/>
    </xf>
    <xf numFmtId="0" fontId="45" fillId="2" borderId="6" xfId="0" applyFont="1" applyFill="1" applyBorder="1" applyAlignment="1" applyProtection="1">
      <alignment horizontal="center"/>
      <protection locked="0"/>
    </xf>
    <xf numFmtId="0" fontId="45" fillId="2" borderId="7" xfId="0" applyFont="1" applyFill="1" applyBorder="1" applyAlignment="1" applyProtection="1">
      <alignment horizontal="center"/>
      <protection locked="0"/>
    </xf>
    <xf numFmtId="0" fontId="45" fillId="2" borderId="1" xfId="0" applyFont="1" applyFill="1" applyBorder="1" applyAlignment="1" applyProtection="1">
      <alignment horizontal="center"/>
      <protection locked="0"/>
    </xf>
    <xf numFmtId="0" fontId="45" fillId="2" borderId="8" xfId="0" applyFont="1" applyFill="1" applyBorder="1" applyAlignment="1" applyProtection="1">
      <alignment horizontal="center"/>
      <protection locked="0"/>
    </xf>
    <xf numFmtId="0" fontId="45" fillId="2" borderId="2" xfId="0" applyFont="1" applyFill="1" applyBorder="1" applyAlignment="1" applyProtection="1">
      <alignment horizontal="center"/>
      <protection locked="0"/>
    </xf>
    <xf numFmtId="0" fontId="4" fillId="2" borderId="22" xfId="0" applyFont="1" applyFill="1" applyBorder="1" applyAlignment="1" applyProtection="1">
      <alignment horizontal="center" wrapText="1"/>
      <protection locked="0"/>
    </xf>
    <xf numFmtId="0" fontId="4" fillId="2" borderId="23" xfId="0" applyFont="1" applyFill="1" applyBorder="1" applyAlignment="1" applyProtection="1">
      <alignment horizontal="center" wrapText="1"/>
      <protection locked="0"/>
    </xf>
    <xf numFmtId="0" fontId="4" fillId="2" borderId="3" xfId="0" applyFont="1" applyFill="1" applyBorder="1" applyAlignment="1" applyProtection="1">
      <alignment horizontal="center" wrapText="1"/>
      <protection locked="0"/>
    </xf>
    <xf numFmtId="0" fontId="47" fillId="3" borderId="0" xfId="0" applyFont="1" applyFill="1" applyBorder="1" applyAlignment="1" applyProtection="1">
      <alignment horizontal="left" wrapText="1"/>
    </xf>
    <xf numFmtId="0" fontId="47" fillId="3" borderId="19" xfId="0" applyFont="1" applyFill="1" applyBorder="1" applyAlignment="1" applyProtection="1">
      <alignment horizontal="left" wrapText="1"/>
    </xf>
    <xf numFmtId="0" fontId="3" fillId="0" borderId="0" xfId="0" applyFont="1" applyBorder="1" applyAlignment="1" applyProtection="1">
      <alignment horizontal="right" vertical="center"/>
    </xf>
    <xf numFmtId="0" fontId="0" fillId="0" borderId="0" xfId="0" applyBorder="1" applyAlignment="1" applyProtection="1">
      <alignment horizontal="left"/>
    </xf>
    <xf numFmtId="0" fontId="0" fillId="0" borderId="0" xfId="0" applyAlignment="1" applyProtection="1">
      <alignment horizontal="left"/>
    </xf>
    <xf numFmtId="0" fontId="3" fillId="0" borderId="0" xfId="0" applyFont="1" applyAlignment="1" applyProtection="1">
      <alignment horizontal="left"/>
    </xf>
    <xf numFmtId="0" fontId="3" fillId="0" borderId="21" xfId="0" applyFont="1" applyBorder="1" applyAlignment="1" applyProtection="1">
      <alignment horizontal="left"/>
    </xf>
    <xf numFmtId="0" fontId="6" fillId="0" borderId="0" xfId="0" applyFont="1" applyBorder="1" applyAlignment="1" applyProtection="1">
      <alignment horizontal="right" vertical="center"/>
    </xf>
    <xf numFmtId="0" fontId="48" fillId="0" borderId="0" xfId="0" applyFont="1" applyAlignment="1" applyProtection="1">
      <alignment horizontal="left"/>
    </xf>
    <xf numFmtId="0" fontId="48" fillId="0" borderId="0" xfId="0" applyFont="1" applyAlignment="1" applyProtection="1">
      <alignment horizontal="center"/>
    </xf>
    <xf numFmtId="0" fontId="0" fillId="0" borderId="0" xfId="0" applyBorder="1" applyAlignment="1" applyProtection="1">
      <alignment horizontal="left" wrapText="1"/>
    </xf>
    <xf numFmtId="0" fontId="11" fillId="3" borderId="13" xfId="0" applyFont="1" applyFill="1" applyBorder="1" applyAlignment="1" applyProtection="1">
      <alignment horizontal="left"/>
    </xf>
    <xf numFmtId="0" fontId="11" fillId="3" borderId="14" xfId="0" applyFont="1" applyFill="1" applyBorder="1" applyAlignment="1" applyProtection="1">
      <alignment horizontal="left"/>
    </xf>
    <xf numFmtId="0" fontId="43" fillId="3" borderId="16" xfId="0" applyFont="1" applyFill="1" applyBorder="1" applyAlignment="1" applyProtection="1">
      <alignment horizontal="left"/>
    </xf>
    <xf numFmtId="0" fontId="43" fillId="3" borderId="17" xfId="0" applyFont="1" applyFill="1" applyBorder="1" applyAlignment="1" applyProtection="1">
      <alignment horizontal="left"/>
    </xf>
    <xf numFmtId="0" fontId="11" fillId="3" borderId="13" xfId="0" applyFont="1" applyFill="1" applyBorder="1" applyAlignment="1" applyProtection="1">
      <alignment horizontal="left" wrapText="1"/>
    </xf>
    <xf numFmtId="0" fontId="11" fillId="3" borderId="14" xfId="0" applyFont="1" applyFill="1" applyBorder="1" applyAlignment="1" applyProtection="1">
      <alignment horizontal="left" wrapText="1"/>
    </xf>
    <xf numFmtId="0" fontId="11" fillId="3" borderId="0" xfId="0" applyFont="1" applyFill="1" applyBorder="1" applyAlignment="1" applyProtection="1">
      <alignment horizontal="left" wrapText="1"/>
    </xf>
    <xf numFmtId="0" fontId="11" fillId="3" borderId="19" xfId="0" applyFont="1" applyFill="1" applyBorder="1" applyAlignment="1" applyProtection="1">
      <alignment horizontal="left" wrapText="1"/>
    </xf>
    <xf numFmtId="0" fontId="11" fillId="3" borderId="10" xfId="0" applyFont="1" applyFill="1" applyBorder="1" applyAlignment="1" applyProtection="1">
      <alignment horizontal="left"/>
    </xf>
    <xf numFmtId="0" fontId="11" fillId="3" borderId="11" xfId="0" applyFont="1" applyFill="1" applyBorder="1" applyAlignment="1" applyProtection="1">
      <alignment horizontal="left"/>
    </xf>
    <xf numFmtId="0" fontId="4" fillId="0" borderId="0" xfId="0" applyFont="1" applyFill="1" applyBorder="1" applyAlignment="1" applyProtection="1">
      <alignment horizontal="center" wrapText="1"/>
    </xf>
    <xf numFmtId="0" fontId="3" fillId="3" borderId="16" xfId="0" applyFont="1" applyFill="1" applyBorder="1" applyAlignment="1" applyProtection="1">
      <alignment horizontal="left"/>
    </xf>
    <xf numFmtId="0" fontId="3" fillId="3" borderId="17" xfId="0" applyFont="1" applyFill="1" applyBorder="1" applyAlignment="1" applyProtection="1">
      <alignment horizontal="left"/>
    </xf>
    <xf numFmtId="0" fontId="3" fillId="0" borderId="0" xfId="0" applyFont="1" applyFill="1" applyBorder="1" applyAlignment="1" applyProtection="1">
      <alignment horizontal="right" vertical="center"/>
    </xf>
    <xf numFmtId="0" fontId="0" fillId="0" borderId="13" xfId="0" applyBorder="1" applyAlignment="1" applyProtection="1">
      <alignment horizontal="left" wrapText="1"/>
    </xf>
    <xf numFmtId="0" fontId="9" fillId="0" borderId="0" xfId="0" applyFont="1" applyBorder="1" applyAlignment="1" applyProtection="1">
      <alignment horizontal="left" wrapText="1"/>
    </xf>
    <xf numFmtId="0" fontId="3" fillId="0" borderId="0" xfId="0" applyFont="1" applyAlignment="1" applyProtection="1">
      <alignment horizontal="left" wrapText="1"/>
    </xf>
    <xf numFmtId="0" fontId="48" fillId="0" borderId="0" xfId="0" applyFont="1" applyFill="1" applyAlignment="1" applyProtection="1">
      <alignment horizontal="left"/>
    </xf>
    <xf numFmtId="0" fontId="3" fillId="0" borderId="0" xfId="0" applyFont="1" applyFill="1" applyAlignment="1" applyProtection="1">
      <alignment horizontal="left"/>
    </xf>
    <xf numFmtId="0" fontId="12" fillId="0" borderId="0" xfId="0" applyFont="1" applyAlignment="1" applyProtection="1">
      <alignment horizontal="center"/>
    </xf>
    <xf numFmtId="0" fontId="10" fillId="3" borderId="1" xfId="0" applyFont="1" applyFill="1" applyBorder="1" applyAlignment="1" applyProtection="1">
      <alignment horizontal="center"/>
    </xf>
    <xf numFmtId="0" fontId="41" fillId="3" borderId="0" xfId="0" applyFont="1" applyFill="1" applyBorder="1" applyAlignment="1" applyProtection="1">
      <alignment horizontal="left" wrapText="1"/>
    </xf>
    <xf numFmtId="0" fontId="2" fillId="0" borderId="5" xfId="0" applyFont="1" applyBorder="1" applyAlignment="1" applyProtection="1">
      <alignment horizontal="center" wrapText="1"/>
    </xf>
    <xf numFmtId="0" fontId="2" fillId="0" borderId="0" xfId="0" applyFont="1" applyBorder="1" applyAlignment="1" applyProtection="1">
      <alignment horizontal="center" wrapText="1"/>
    </xf>
    <xf numFmtId="0" fontId="3" fillId="0" borderId="0" xfId="0" applyFont="1" applyBorder="1" applyAlignment="1" applyProtection="1">
      <alignment horizontal="right"/>
    </xf>
    <xf numFmtId="0" fontId="3" fillId="0" borderId="21" xfId="0" applyFont="1" applyBorder="1" applyAlignment="1" applyProtection="1">
      <alignment horizontal="right"/>
    </xf>
    <xf numFmtId="0" fontId="43" fillId="0" borderId="0" xfId="0" applyFont="1" applyFill="1" applyBorder="1" applyAlignment="1" applyProtection="1">
      <alignment horizontal="right"/>
    </xf>
    <xf numFmtId="0" fontId="3" fillId="0" borderId="0" xfId="0" applyFont="1" applyAlignment="1" applyProtection="1">
      <alignment horizontal="right"/>
    </xf>
    <xf numFmtId="0" fontId="10" fillId="0" borderId="1" xfId="0" applyFont="1" applyFill="1" applyBorder="1" applyAlignment="1" applyProtection="1">
      <alignment horizontal="center"/>
    </xf>
    <xf numFmtId="0" fontId="0" fillId="2" borderId="22" xfId="0" applyFont="1" applyFill="1" applyBorder="1" applyAlignment="1" applyProtection="1">
      <alignment horizontal="center"/>
      <protection locked="0"/>
    </xf>
    <xf numFmtId="0" fontId="0" fillId="2" borderId="23"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 fillId="3" borderId="10" xfId="0" applyFont="1" applyFill="1" applyBorder="1" applyAlignment="1" applyProtection="1">
      <alignment horizontal="left"/>
    </xf>
    <xf numFmtId="0" fontId="1" fillId="3" borderId="11" xfId="0" applyFont="1" applyFill="1" applyBorder="1" applyAlignment="1" applyProtection="1">
      <alignment horizontal="left"/>
    </xf>
    <xf numFmtId="0" fontId="46" fillId="0" borderId="0" xfId="0" applyFont="1" applyBorder="1" applyAlignment="1" applyProtection="1">
      <alignment horizontal="right" vertical="center"/>
    </xf>
    <xf numFmtId="0" fontId="11" fillId="3" borderId="0" xfId="0" applyFont="1" applyFill="1" applyBorder="1" applyAlignment="1" applyProtection="1">
      <alignment horizontal="left"/>
    </xf>
    <xf numFmtId="0" fontId="11" fillId="3" borderId="19" xfId="0" applyFont="1" applyFill="1" applyBorder="1" applyAlignment="1" applyProtection="1">
      <alignment horizontal="left"/>
    </xf>
    <xf numFmtId="0" fontId="45" fillId="2" borderId="4" xfId="0" applyFont="1" applyFill="1" applyBorder="1" applyAlignment="1" applyProtection="1">
      <alignment horizontal="left" wrapText="1"/>
      <protection locked="0"/>
    </xf>
    <xf numFmtId="0" fontId="45" fillId="2" borderId="5" xfId="0" applyFont="1" applyFill="1" applyBorder="1" applyAlignment="1" applyProtection="1">
      <alignment horizontal="left" wrapText="1"/>
      <protection locked="0"/>
    </xf>
    <xf numFmtId="0" fontId="45" fillId="2" borderId="6" xfId="0" applyFont="1" applyFill="1" applyBorder="1" applyAlignment="1" applyProtection="1">
      <alignment horizontal="left" wrapText="1"/>
      <protection locked="0"/>
    </xf>
    <xf numFmtId="0" fontId="45" fillId="2" borderId="7" xfId="0" applyFont="1" applyFill="1" applyBorder="1" applyAlignment="1" applyProtection="1">
      <alignment horizontal="left" wrapText="1"/>
      <protection locked="0"/>
    </xf>
    <xf numFmtId="0" fontId="45" fillId="2" borderId="1" xfId="0" applyFont="1" applyFill="1" applyBorder="1" applyAlignment="1" applyProtection="1">
      <alignment horizontal="left" wrapText="1"/>
      <protection locked="0"/>
    </xf>
    <xf numFmtId="0" fontId="45" fillId="2" borderId="8" xfId="0" applyFont="1" applyFill="1" applyBorder="1" applyAlignment="1" applyProtection="1">
      <alignment horizontal="left" wrapText="1"/>
      <protection locked="0"/>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0" xfId="0" applyFont="1" applyAlignment="1">
      <alignment horizontal="left" wrapText="1"/>
    </xf>
    <xf numFmtId="0" fontId="4" fillId="0" borderId="21" xfId="0" applyFont="1" applyBorder="1" applyAlignment="1">
      <alignment horizontal="left" wrapText="1"/>
    </xf>
    <xf numFmtId="0" fontId="5" fillId="0" borderId="0" xfId="0" applyFont="1" applyAlignment="1">
      <alignment horizontal="left" wrapText="1"/>
    </xf>
    <xf numFmtId="0" fontId="5" fillId="0" borderId="21" xfId="0" applyFont="1" applyBorder="1" applyAlignment="1">
      <alignment horizontal="left" wrapText="1"/>
    </xf>
    <xf numFmtId="0" fontId="5" fillId="0" borderId="0" xfId="0" applyFont="1" applyAlignment="1">
      <alignment horizontal="left"/>
    </xf>
    <xf numFmtId="0" fontId="5" fillId="0" borderId="21" xfId="0" applyFont="1" applyBorder="1" applyAlignment="1">
      <alignment horizontal="left"/>
    </xf>
    <xf numFmtId="0" fontId="29" fillId="0" borderId="0" xfId="0" applyFont="1" applyAlignment="1">
      <alignment horizontal="left"/>
    </xf>
    <xf numFmtId="0" fontId="29" fillId="0" borderId="21" xfId="0" applyFont="1" applyBorder="1" applyAlignment="1">
      <alignment horizontal="left"/>
    </xf>
    <xf numFmtId="0" fontId="5" fillId="0" borderId="0" xfId="0" applyFont="1" applyAlignment="1">
      <alignment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45" fillId="0" borderId="0" xfId="0" applyFont="1" applyAlignment="1">
      <alignment horizontal="left"/>
    </xf>
    <xf numFmtId="0" fontId="45" fillId="0" borderId="21" xfId="0" applyFont="1" applyBorder="1" applyAlignment="1">
      <alignment horizontal="left"/>
    </xf>
    <xf numFmtId="0" fontId="10" fillId="0" borderId="0" xfId="0" applyFont="1" applyAlignment="1">
      <alignment horizontal="center"/>
    </xf>
    <xf numFmtId="0" fontId="30" fillId="0" borderId="0" xfId="0" applyFont="1" applyAlignment="1">
      <alignment horizontal="center" vertical="center"/>
    </xf>
    <xf numFmtId="0" fontId="4"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1</xdr:col>
      <xdr:colOff>590550</xdr:colOff>
      <xdr:row>4</xdr:row>
      <xdr:rowOff>171450</xdr:rowOff>
    </xdr:to>
    <xdr:pic>
      <xdr:nvPicPr>
        <xdr:cNvPr id="2" name="Picture 1" descr="Gold se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57275" cy="1009650"/>
        </a:xfrm>
        <a:prstGeom prst="rect">
          <a:avLst/>
        </a:prstGeom>
        <a:noFill/>
        <a:ln>
          <a:noFill/>
        </a:ln>
      </xdr:spPr>
    </xdr:pic>
    <xdr:clientData/>
  </xdr:twoCellAnchor>
  <xdr:oneCellAnchor>
    <xdr:from>
      <xdr:col>10</xdr:col>
      <xdr:colOff>76200</xdr:colOff>
      <xdr:row>18</xdr:row>
      <xdr:rowOff>33337</xdr:rowOff>
    </xdr:from>
    <xdr:ext cx="65" cy="172227"/>
    <xdr:sp macro="" textlink="">
      <xdr:nvSpPr>
        <xdr:cNvPr id="3" name="TextBox 2"/>
        <xdr:cNvSpPr txBox="1"/>
      </xdr:nvSpPr>
      <xdr:spPr>
        <a:xfrm>
          <a:off x="7058025" y="3738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209550</xdr:colOff>
          <xdr:row>30</xdr:row>
          <xdr:rowOff>19050</xdr:rowOff>
        </xdr:from>
        <xdr:to>
          <xdr:col>11</xdr:col>
          <xdr:colOff>457200</xdr:colOff>
          <xdr:row>33</xdr:row>
          <xdr:rowOff>171450</xdr:rowOff>
        </xdr:to>
        <xdr:sp macro="" textlink="">
          <xdr:nvSpPr>
            <xdr:cNvPr id="1035" name="Object 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SL.Reporting@state.nm.us?subject=2015%20Small%20Loan%20Reporting%20Form" TargetMode="External"/><Relationship Id="rId7" Type="http://schemas.openxmlformats.org/officeDocument/2006/relationships/oleObject" Target="../embeddings/oleObject1.bin"/><Relationship Id="rId2" Type="http://schemas.openxmlformats.org/officeDocument/2006/relationships/hyperlink" Target="mailto:small.loan-reportin@state.nm.us" TargetMode="External"/><Relationship Id="rId1" Type="http://schemas.openxmlformats.org/officeDocument/2006/relationships/hyperlink" Target="http://www.rld.state.nm.us/financialinstitution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3" Type="http://schemas.openxmlformats.org/officeDocument/2006/relationships/hyperlink" Target="http://state.1keydata.com/indiana.php" TargetMode="External"/><Relationship Id="rId18" Type="http://schemas.openxmlformats.org/officeDocument/2006/relationships/hyperlink" Target="http://state.1keydata.com/maine.php" TargetMode="External"/><Relationship Id="rId26" Type="http://schemas.openxmlformats.org/officeDocument/2006/relationships/hyperlink" Target="http://state.1keydata.com/nebraska.php" TargetMode="External"/><Relationship Id="rId39" Type="http://schemas.openxmlformats.org/officeDocument/2006/relationships/hyperlink" Target="http://state.1keydata.com/south-dakota.php" TargetMode="External"/><Relationship Id="rId21" Type="http://schemas.openxmlformats.org/officeDocument/2006/relationships/hyperlink" Target="http://state.1keydata.com/michigan.php" TargetMode="External"/><Relationship Id="rId34" Type="http://schemas.openxmlformats.org/officeDocument/2006/relationships/hyperlink" Target="http://state.1keydata.com/oklahoma.php" TargetMode="External"/><Relationship Id="rId42" Type="http://schemas.openxmlformats.org/officeDocument/2006/relationships/hyperlink" Target="http://state.1keydata.com/utah.php" TargetMode="External"/><Relationship Id="rId47" Type="http://schemas.openxmlformats.org/officeDocument/2006/relationships/hyperlink" Target="http://state.1keydata.com/wisconsin.php" TargetMode="External"/><Relationship Id="rId7" Type="http://schemas.openxmlformats.org/officeDocument/2006/relationships/hyperlink" Target="http://state.1keydata.com/delaware.php" TargetMode="External"/><Relationship Id="rId2" Type="http://schemas.openxmlformats.org/officeDocument/2006/relationships/hyperlink" Target="http://state.1keydata.com/alaska.php" TargetMode="External"/><Relationship Id="rId16" Type="http://schemas.openxmlformats.org/officeDocument/2006/relationships/hyperlink" Target="http://state.1keydata.com/kentucky.php" TargetMode="External"/><Relationship Id="rId29" Type="http://schemas.openxmlformats.org/officeDocument/2006/relationships/hyperlink" Target="http://state.1keydata.com/new-jersey.php" TargetMode="External"/><Relationship Id="rId1" Type="http://schemas.openxmlformats.org/officeDocument/2006/relationships/hyperlink" Target="http://state.1keydata.com/alabama.php" TargetMode="External"/><Relationship Id="rId6" Type="http://schemas.openxmlformats.org/officeDocument/2006/relationships/hyperlink" Target="http://state.1keydata.com/connecticut.php" TargetMode="External"/><Relationship Id="rId11" Type="http://schemas.openxmlformats.org/officeDocument/2006/relationships/hyperlink" Target="http://state.1keydata.com/idaho.php" TargetMode="External"/><Relationship Id="rId24" Type="http://schemas.openxmlformats.org/officeDocument/2006/relationships/hyperlink" Target="http://state.1keydata.com/missouri.php" TargetMode="External"/><Relationship Id="rId32" Type="http://schemas.openxmlformats.org/officeDocument/2006/relationships/hyperlink" Target="http://state.1keydata.com/north-dakota.php" TargetMode="External"/><Relationship Id="rId37" Type="http://schemas.openxmlformats.org/officeDocument/2006/relationships/hyperlink" Target="http://state.1keydata.com/rhode-island.php" TargetMode="External"/><Relationship Id="rId40" Type="http://schemas.openxmlformats.org/officeDocument/2006/relationships/hyperlink" Target="http://state.1keydata.com/tennessee.php" TargetMode="External"/><Relationship Id="rId45" Type="http://schemas.openxmlformats.org/officeDocument/2006/relationships/hyperlink" Target="http://state.1keydata.com/washington.php" TargetMode="External"/><Relationship Id="rId5" Type="http://schemas.openxmlformats.org/officeDocument/2006/relationships/hyperlink" Target="http://state.1keydata.com/colorado.php" TargetMode="External"/><Relationship Id="rId15" Type="http://schemas.openxmlformats.org/officeDocument/2006/relationships/hyperlink" Target="http://state.1keydata.com/kansas.php" TargetMode="External"/><Relationship Id="rId23" Type="http://schemas.openxmlformats.org/officeDocument/2006/relationships/hyperlink" Target="http://state.1keydata.com/mississippi.php" TargetMode="External"/><Relationship Id="rId28" Type="http://schemas.openxmlformats.org/officeDocument/2006/relationships/hyperlink" Target="http://state.1keydata.com/new-hampshire.php" TargetMode="External"/><Relationship Id="rId36" Type="http://schemas.openxmlformats.org/officeDocument/2006/relationships/hyperlink" Target="http://state.1keydata.com/pennsylvania.php" TargetMode="External"/><Relationship Id="rId10" Type="http://schemas.openxmlformats.org/officeDocument/2006/relationships/hyperlink" Target="http://state.1keydata.com/hawaii.php" TargetMode="External"/><Relationship Id="rId19" Type="http://schemas.openxmlformats.org/officeDocument/2006/relationships/hyperlink" Target="http://state.1keydata.com/maryland.php" TargetMode="External"/><Relationship Id="rId31" Type="http://schemas.openxmlformats.org/officeDocument/2006/relationships/hyperlink" Target="http://state.1keydata.com/north-carolina.php" TargetMode="External"/><Relationship Id="rId44" Type="http://schemas.openxmlformats.org/officeDocument/2006/relationships/hyperlink" Target="http://state.1keydata.com/virginia.php" TargetMode="External"/><Relationship Id="rId4" Type="http://schemas.openxmlformats.org/officeDocument/2006/relationships/hyperlink" Target="http://state.1keydata.com/arkansas.php" TargetMode="External"/><Relationship Id="rId9" Type="http://schemas.openxmlformats.org/officeDocument/2006/relationships/hyperlink" Target="http://state.1keydata.com/georgia.php" TargetMode="External"/><Relationship Id="rId14" Type="http://schemas.openxmlformats.org/officeDocument/2006/relationships/hyperlink" Target="http://state.1keydata.com/iowa.php" TargetMode="External"/><Relationship Id="rId22" Type="http://schemas.openxmlformats.org/officeDocument/2006/relationships/hyperlink" Target="http://state.1keydata.com/minnesota.php" TargetMode="External"/><Relationship Id="rId27" Type="http://schemas.openxmlformats.org/officeDocument/2006/relationships/hyperlink" Target="http://state.1keydata.com/nevada.php" TargetMode="External"/><Relationship Id="rId30" Type="http://schemas.openxmlformats.org/officeDocument/2006/relationships/hyperlink" Target="http://state.1keydata.com/new-york.php" TargetMode="External"/><Relationship Id="rId35" Type="http://schemas.openxmlformats.org/officeDocument/2006/relationships/hyperlink" Target="http://state.1keydata.com/oregon.php" TargetMode="External"/><Relationship Id="rId43" Type="http://schemas.openxmlformats.org/officeDocument/2006/relationships/hyperlink" Target="http://state.1keydata.com/vermont.php" TargetMode="External"/><Relationship Id="rId48" Type="http://schemas.openxmlformats.org/officeDocument/2006/relationships/hyperlink" Target="http://state.1keydata.com/wyoming.php" TargetMode="External"/><Relationship Id="rId8" Type="http://schemas.openxmlformats.org/officeDocument/2006/relationships/hyperlink" Target="http://state.1keydata.com/florida.php" TargetMode="External"/><Relationship Id="rId3" Type="http://schemas.openxmlformats.org/officeDocument/2006/relationships/hyperlink" Target="http://state.1keydata.com/arizona.php" TargetMode="External"/><Relationship Id="rId12" Type="http://schemas.openxmlformats.org/officeDocument/2006/relationships/hyperlink" Target="http://state.1keydata.com/illinois.php" TargetMode="External"/><Relationship Id="rId17" Type="http://schemas.openxmlformats.org/officeDocument/2006/relationships/hyperlink" Target="http://state.1keydata.com/louisiana.php" TargetMode="External"/><Relationship Id="rId25" Type="http://schemas.openxmlformats.org/officeDocument/2006/relationships/hyperlink" Target="http://state.1keydata.com/montana.php" TargetMode="External"/><Relationship Id="rId33" Type="http://schemas.openxmlformats.org/officeDocument/2006/relationships/hyperlink" Target="http://state.1keydata.com/ohio.php" TargetMode="External"/><Relationship Id="rId38" Type="http://schemas.openxmlformats.org/officeDocument/2006/relationships/hyperlink" Target="http://state.1keydata.com/south-carolina.php" TargetMode="External"/><Relationship Id="rId46" Type="http://schemas.openxmlformats.org/officeDocument/2006/relationships/hyperlink" Target="http://state.1keydata.com/west-virginia.php" TargetMode="External"/><Relationship Id="rId20" Type="http://schemas.openxmlformats.org/officeDocument/2006/relationships/hyperlink" Target="http://state.1keydata.com/massachusetts.php" TargetMode="External"/><Relationship Id="rId41" Type="http://schemas.openxmlformats.org/officeDocument/2006/relationships/hyperlink" Target="http://state.1keydata.com/texas.ph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M79"/>
  <sheetViews>
    <sheetView topLeftCell="A51" zoomScaleNormal="100" workbookViewId="0">
      <selection activeCell="C5" sqref="C5:M5"/>
    </sheetView>
  </sheetViews>
  <sheetFormatPr defaultRowHeight="15" x14ac:dyDescent="0.25"/>
  <cols>
    <col min="1" max="4" width="9.140625" style="4"/>
    <col min="5" max="5" width="22.42578125" style="4" customWidth="1"/>
    <col min="6" max="16384" width="9.140625" style="4"/>
  </cols>
  <sheetData>
    <row r="2" spans="1:13" ht="21" x14ac:dyDescent="0.25">
      <c r="C2" s="164" t="s">
        <v>119</v>
      </c>
      <c r="D2" s="164"/>
      <c r="E2" s="164"/>
      <c r="F2" s="164"/>
      <c r="G2" s="164"/>
      <c r="H2" s="164"/>
      <c r="I2" s="164"/>
      <c r="J2" s="164"/>
      <c r="K2" s="164"/>
      <c r="L2" s="164"/>
      <c r="M2" s="164"/>
    </row>
    <row r="3" spans="1:13" ht="21" x14ac:dyDescent="0.25">
      <c r="C3" s="164" t="s">
        <v>120</v>
      </c>
      <c r="D3" s="164"/>
      <c r="E3" s="164"/>
      <c r="F3" s="164"/>
      <c r="G3" s="164"/>
      <c r="H3" s="164"/>
      <c r="I3" s="164"/>
      <c r="J3" s="164"/>
      <c r="K3" s="164"/>
      <c r="L3" s="164"/>
      <c r="M3" s="164"/>
    </row>
    <row r="4" spans="1:13" x14ac:dyDescent="0.25">
      <c r="C4" s="165" t="s">
        <v>121</v>
      </c>
      <c r="D4" s="165"/>
      <c r="E4" s="165"/>
      <c r="F4" s="165"/>
      <c r="G4" s="165"/>
      <c r="H4" s="165"/>
      <c r="I4" s="165"/>
      <c r="J4" s="165"/>
      <c r="K4" s="165"/>
      <c r="L4" s="165"/>
      <c r="M4" s="165"/>
    </row>
    <row r="5" spans="1:13" x14ac:dyDescent="0.25">
      <c r="C5" s="166" t="s">
        <v>122</v>
      </c>
      <c r="D5" s="166"/>
      <c r="E5" s="166"/>
      <c r="F5" s="166"/>
      <c r="G5" s="166"/>
      <c r="H5" s="166"/>
      <c r="I5" s="166"/>
      <c r="J5" s="166"/>
      <c r="K5" s="166"/>
      <c r="L5" s="166"/>
      <c r="M5" s="166"/>
    </row>
    <row r="6" spans="1:13" ht="15.75" thickBot="1" x14ac:dyDescent="0.3"/>
    <row r="7" spans="1:13" ht="24" thickBot="1" x14ac:dyDescent="0.3">
      <c r="A7" s="167" t="s">
        <v>123</v>
      </c>
      <c r="B7" s="168"/>
      <c r="C7" s="168"/>
      <c r="D7" s="168"/>
      <c r="E7" s="168"/>
      <c r="F7" s="168"/>
      <c r="G7" s="168"/>
      <c r="H7" s="168"/>
      <c r="I7" s="168"/>
      <c r="J7" s="168"/>
      <c r="K7" s="168"/>
      <c r="L7" s="168"/>
      <c r="M7" s="169"/>
    </row>
    <row r="9" spans="1:13" ht="15" customHeight="1" x14ac:dyDescent="0.25">
      <c r="A9" s="156" t="s">
        <v>124</v>
      </c>
      <c r="B9" s="156"/>
      <c r="C9" s="156"/>
      <c r="D9" s="156"/>
      <c r="E9" s="156"/>
      <c r="F9" s="156"/>
      <c r="G9" s="156"/>
      <c r="H9" s="156"/>
      <c r="I9" s="156"/>
      <c r="J9" s="156"/>
      <c r="K9" s="156"/>
      <c r="L9" s="156"/>
      <c r="M9" s="156"/>
    </row>
    <row r="10" spans="1:13" x14ac:dyDescent="0.25">
      <c r="A10" s="156"/>
      <c r="B10" s="156"/>
      <c r="C10" s="156"/>
      <c r="D10" s="156"/>
      <c r="E10" s="156"/>
      <c r="F10" s="156"/>
      <c r="G10" s="156"/>
      <c r="H10" s="156"/>
      <c r="I10" s="156"/>
      <c r="J10" s="156"/>
      <c r="K10" s="156"/>
      <c r="L10" s="156"/>
      <c r="M10" s="156"/>
    </row>
    <row r="11" spans="1:13" x14ac:dyDescent="0.25">
      <c r="A11" s="156"/>
      <c r="B11" s="156"/>
      <c r="C11" s="156"/>
      <c r="D11" s="156"/>
      <c r="E11" s="156"/>
      <c r="F11" s="156"/>
      <c r="G11" s="156"/>
      <c r="H11" s="156"/>
      <c r="I11" s="156"/>
      <c r="J11" s="156"/>
      <c r="K11" s="156"/>
      <c r="L11" s="156"/>
      <c r="M11" s="156"/>
    </row>
    <row r="12" spans="1:13" x14ac:dyDescent="0.25">
      <c r="A12" s="156"/>
      <c r="B12" s="156"/>
      <c r="C12" s="156"/>
      <c r="D12" s="156"/>
      <c r="E12" s="156"/>
      <c r="F12" s="156"/>
      <c r="G12" s="156"/>
      <c r="H12" s="156"/>
      <c r="I12" s="156"/>
      <c r="J12" s="156"/>
      <c r="K12" s="156"/>
      <c r="L12" s="156"/>
      <c r="M12" s="156"/>
    </row>
    <row r="14" spans="1:13" ht="15" customHeight="1" x14ac:dyDescent="0.25">
      <c r="A14" s="155" t="s">
        <v>196</v>
      </c>
      <c r="B14" s="155"/>
      <c r="C14" s="155"/>
      <c r="D14" s="155"/>
      <c r="E14" s="155"/>
      <c r="F14" s="155"/>
      <c r="G14" s="155"/>
      <c r="H14" s="155"/>
      <c r="I14" s="155"/>
      <c r="J14" s="155"/>
      <c r="K14" s="155"/>
      <c r="L14" s="155"/>
      <c r="M14" s="155"/>
    </row>
    <row r="15" spans="1:13" ht="15" customHeight="1" x14ac:dyDescent="0.25">
      <c r="A15" s="155" t="s">
        <v>197</v>
      </c>
      <c r="B15" s="155"/>
      <c r="C15" s="155"/>
      <c r="D15" s="155"/>
      <c r="E15" s="155"/>
      <c r="F15" s="155"/>
      <c r="G15" s="155"/>
      <c r="H15" s="155"/>
      <c r="I15" s="155"/>
      <c r="J15" s="155"/>
      <c r="K15" s="155"/>
      <c r="L15" s="155"/>
      <c r="M15" s="155"/>
    </row>
    <row r="16" spans="1:13" ht="15" customHeight="1" x14ac:dyDescent="0.25">
      <c r="A16" s="60"/>
      <c r="B16" s="60"/>
      <c r="C16" s="60"/>
      <c r="D16" s="60"/>
      <c r="E16" s="60"/>
      <c r="F16" s="60"/>
      <c r="G16" s="60"/>
      <c r="H16" s="60"/>
      <c r="I16" s="60"/>
      <c r="J16" s="60"/>
      <c r="K16" s="60"/>
      <c r="L16" s="60"/>
      <c r="M16" s="60"/>
    </row>
    <row r="17" spans="1:13" ht="15" customHeight="1" x14ac:dyDescent="0.25">
      <c r="A17" s="37"/>
      <c r="B17" s="157" t="s">
        <v>125</v>
      </c>
      <c r="C17" s="157"/>
      <c r="D17" s="157"/>
      <c r="E17" s="157"/>
      <c r="F17" s="157"/>
      <c r="G17" s="157"/>
      <c r="H17" s="157"/>
      <c r="I17" s="157"/>
      <c r="J17" s="157"/>
      <c r="K17" s="157"/>
      <c r="L17" s="157"/>
      <c r="M17" s="38"/>
    </row>
    <row r="18" spans="1:13" ht="15" customHeight="1" x14ac:dyDescent="0.25">
      <c r="A18" s="37"/>
      <c r="B18" s="84"/>
      <c r="C18" s="84"/>
      <c r="D18" s="84"/>
      <c r="E18" s="84"/>
      <c r="F18" s="84"/>
      <c r="G18" s="84"/>
      <c r="H18" s="84"/>
      <c r="I18" s="84"/>
      <c r="J18" s="84"/>
      <c r="K18" s="84"/>
      <c r="L18" s="84"/>
      <c r="M18" s="38"/>
    </row>
    <row r="19" spans="1:13" x14ac:dyDescent="0.25">
      <c r="A19" s="5"/>
      <c r="B19" s="5"/>
      <c r="C19" s="5"/>
      <c r="D19" s="5"/>
      <c r="E19" s="5"/>
      <c r="F19" s="5"/>
      <c r="G19" s="5"/>
      <c r="H19" s="5"/>
      <c r="I19" s="5"/>
    </row>
    <row r="20" spans="1:13" ht="21" customHeight="1" x14ac:dyDescent="0.25">
      <c r="A20" s="44"/>
      <c r="B20" s="160" t="s">
        <v>177</v>
      </c>
      <c r="C20" s="161"/>
      <c r="D20" s="161"/>
      <c r="E20" s="161"/>
      <c r="F20" s="161"/>
      <c r="G20" s="161"/>
      <c r="H20" s="161"/>
      <c r="I20" s="161"/>
      <c r="J20" s="161"/>
      <c r="K20" s="161"/>
      <c r="L20" s="162"/>
      <c r="M20" s="45"/>
    </row>
    <row r="21" spans="1:13" ht="15" customHeight="1" x14ac:dyDescent="0.25">
      <c r="A21" s="5"/>
      <c r="B21" s="5"/>
      <c r="C21" s="40"/>
      <c r="D21" s="40"/>
      <c r="E21" s="40"/>
      <c r="F21" s="40"/>
      <c r="G21" s="40"/>
      <c r="H21" s="40"/>
      <c r="I21" s="40"/>
      <c r="J21" s="40"/>
    </row>
    <row r="22" spans="1:13" ht="15" customHeight="1" x14ac:dyDescent="0.25">
      <c r="A22" s="41" t="s">
        <v>178</v>
      </c>
      <c r="B22" s="145" t="s">
        <v>183</v>
      </c>
      <c r="C22" s="145"/>
      <c r="D22" s="145"/>
      <c r="E22" s="145"/>
      <c r="F22" s="145"/>
      <c r="G22" s="145"/>
      <c r="H22" s="145"/>
      <c r="I22" s="145"/>
      <c r="J22" s="145"/>
      <c r="K22" s="145"/>
      <c r="L22" s="145"/>
      <c r="M22" s="39"/>
    </row>
    <row r="23" spans="1:13" ht="15" customHeight="1" x14ac:dyDescent="0.25">
      <c r="A23" s="39"/>
      <c r="B23" s="145"/>
      <c r="C23" s="145"/>
      <c r="D23" s="145"/>
      <c r="E23" s="145"/>
      <c r="F23" s="145"/>
      <c r="G23" s="145"/>
      <c r="H23" s="145"/>
      <c r="I23" s="145"/>
      <c r="J23" s="145"/>
      <c r="K23" s="145"/>
      <c r="L23" s="145"/>
      <c r="M23" s="39"/>
    </row>
    <row r="24" spans="1:13" x14ac:dyDescent="0.25">
      <c r="A24" s="39"/>
      <c r="B24" s="39"/>
      <c r="C24" s="39"/>
      <c r="D24" s="39"/>
      <c r="E24" s="39"/>
      <c r="F24" s="39"/>
      <c r="G24" s="39"/>
      <c r="H24" s="39"/>
      <c r="I24" s="39"/>
      <c r="J24" s="39"/>
      <c r="K24" s="39"/>
      <c r="L24" s="39"/>
      <c r="M24" s="39"/>
    </row>
    <row r="25" spans="1:13" x14ac:dyDescent="0.25">
      <c r="A25" s="39"/>
      <c r="B25" s="158" t="s">
        <v>182</v>
      </c>
      <c r="C25" s="158"/>
      <c r="D25" s="158"/>
      <c r="E25" s="158"/>
      <c r="F25" s="158"/>
      <c r="G25" s="158"/>
      <c r="H25" s="158"/>
      <c r="I25" s="158"/>
      <c r="J25" s="158"/>
      <c r="K25" s="158"/>
      <c r="L25" s="158"/>
      <c r="M25" s="158"/>
    </row>
    <row r="26" spans="1:13" x14ac:dyDescent="0.25">
      <c r="A26" s="39"/>
      <c r="B26" s="39"/>
      <c r="C26" s="39"/>
      <c r="D26" s="39"/>
      <c r="E26" s="39"/>
      <c r="F26" s="39"/>
      <c r="G26" s="39"/>
      <c r="H26" s="39"/>
      <c r="I26" s="39"/>
      <c r="J26" s="39"/>
      <c r="K26" s="39"/>
      <c r="L26" s="39"/>
      <c r="M26" s="39"/>
    </row>
    <row r="27" spans="1:13" ht="19.5" customHeight="1" x14ac:dyDescent="0.25">
      <c r="A27" s="42"/>
      <c r="B27" s="145" t="s">
        <v>181</v>
      </c>
      <c r="C27" s="145"/>
      <c r="D27" s="145"/>
      <c r="E27" s="145"/>
      <c r="F27" s="145"/>
      <c r="G27" s="145"/>
      <c r="H27" s="145"/>
      <c r="I27" s="145"/>
      <c r="J27" s="145"/>
      <c r="K27" s="145"/>
      <c r="L27" s="145"/>
      <c r="M27" s="39"/>
    </row>
    <row r="28" spans="1:13" ht="15" customHeight="1" x14ac:dyDescent="0.25">
      <c r="A28" s="39"/>
      <c r="B28" s="145"/>
      <c r="C28" s="145"/>
      <c r="D28" s="145"/>
      <c r="E28" s="145"/>
      <c r="F28" s="145"/>
      <c r="G28" s="145"/>
      <c r="H28" s="145"/>
      <c r="I28" s="145"/>
      <c r="J28" s="145"/>
      <c r="K28" s="145"/>
      <c r="L28" s="145"/>
      <c r="M28" s="39"/>
    </row>
    <row r="29" spans="1:13" ht="15" customHeight="1" x14ac:dyDescent="0.25">
      <c r="A29" s="43"/>
      <c r="B29" s="145"/>
      <c r="C29" s="145"/>
      <c r="D29" s="145"/>
      <c r="E29" s="145"/>
      <c r="F29" s="145"/>
      <c r="G29" s="145"/>
      <c r="H29" s="145"/>
      <c r="I29" s="145"/>
      <c r="J29" s="145"/>
      <c r="K29" s="145"/>
      <c r="L29" s="145"/>
      <c r="M29" s="39"/>
    </row>
    <row r="30" spans="1:13" ht="15" customHeight="1" x14ac:dyDescent="0.25">
      <c r="A30" s="43"/>
      <c r="B30" s="83"/>
      <c r="C30" s="83"/>
      <c r="D30" s="83"/>
      <c r="E30" s="83"/>
      <c r="F30" s="83"/>
      <c r="G30" s="83"/>
      <c r="H30" s="83"/>
      <c r="I30" s="83"/>
      <c r="J30" s="83"/>
      <c r="K30" s="83"/>
      <c r="L30" s="83"/>
      <c r="M30" s="83"/>
    </row>
    <row r="31" spans="1:13" ht="15" customHeight="1" x14ac:dyDescent="0.25">
      <c r="A31" s="41" t="s">
        <v>179</v>
      </c>
      <c r="B31" s="145" t="s">
        <v>199</v>
      </c>
      <c r="C31" s="145"/>
      <c r="D31" s="145"/>
      <c r="E31" s="145"/>
      <c r="F31" s="145"/>
      <c r="G31" s="145"/>
      <c r="H31" s="145"/>
      <c r="I31" s="145"/>
      <c r="J31" s="145"/>
      <c r="K31" s="39"/>
      <c r="L31" s="39"/>
      <c r="M31" s="39"/>
    </row>
    <row r="32" spans="1:13" ht="15" customHeight="1" x14ac:dyDescent="0.25">
      <c r="A32" s="43"/>
      <c r="B32" s="145"/>
      <c r="C32" s="145"/>
      <c r="D32" s="145"/>
      <c r="E32" s="145"/>
      <c r="F32" s="145"/>
      <c r="G32" s="145"/>
      <c r="H32" s="145"/>
      <c r="I32" s="145"/>
      <c r="J32" s="145"/>
      <c r="K32" s="83"/>
      <c r="L32" s="83"/>
      <c r="M32" s="83"/>
    </row>
    <row r="33" spans="1:13" ht="15" customHeight="1" x14ac:dyDescent="0.25">
      <c r="A33" s="43"/>
      <c r="B33" s="83"/>
      <c r="C33" s="83"/>
      <c r="D33" s="83"/>
      <c r="E33" s="83"/>
      <c r="F33" s="83"/>
      <c r="G33" s="83"/>
      <c r="H33" s="83"/>
      <c r="I33" s="83"/>
      <c r="J33" s="83"/>
      <c r="K33" s="83"/>
      <c r="L33" s="83"/>
      <c r="M33" s="83"/>
    </row>
    <row r="34" spans="1:13" ht="15" customHeight="1" x14ac:dyDescent="0.25">
      <c r="A34" s="39"/>
      <c r="B34" s="39"/>
      <c r="C34" s="39"/>
      <c r="D34" s="39"/>
      <c r="E34" s="39"/>
      <c r="F34" s="39"/>
      <c r="G34" s="39"/>
      <c r="H34" s="39"/>
      <c r="I34" s="39"/>
      <c r="J34" s="39"/>
      <c r="K34" s="39"/>
      <c r="L34" s="39"/>
      <c r="M34" s="39"/>
    </row>
    <row r="35" spans="1:13" ht="15" customHeight="1" x14ac:dyDescent="0.25">
      <c r="A35" s="39"/>
      <c r="B35" s="39"/>
      <c r="C35" s="39"/>
      <c r="D35" s="39"/>
      <c r="E35" s="39"/>
      <c r="F35" s="39"/>
      <c r="G35" s="39"/>
      <c r="H35" s="39"/>
      <c r="I35" s="39"/>
      <c r="J35" s="39"/>
      <c r="K35" s="39"/>
      <c r="L35" s="39"/>
      <c r="M35" s="39"/>
    </row>
    <row r="36" spans="1:13" ht="15" customHeight="1" x14ac:dyDescent="0.25">
      <c r="A36" s="41" t="s">
        <v>180</v>
      </c>
      <c r="B36" s="163" t="s">
        <v>198</v>
      </c>
      <c r="C36" s="163"/>
      <c r="D36" s="163"/>
      <c r="E36" s="163"/>
      <c r="F36" s="163"/>
      <c r="G36" s="163"/>
      <c r="H36" s="163"/>
      <c r="I36" s="163"/>
      <c r="J36" s="163"/>
      <c r="K36" s="163"/>
      <c r="L36" s="163"/>
      <c r="M36" s="46"/>
    </row>
    <row r="37" spans="1:13" ht="15" customHeight="1" x14ac:dyDescent="0.25">
      <c r="A37" s="41"/>
      <c r="B37" s="163"/>
      <c r="C37" s="163"/>
      <c r="D37" s="163"/>
      <c r="E37" s="163"/>
      <c r="F37" s="163"/>
      <c r="G37" s="163"/>
      <c r="H37" s="163"/>
      <c r="I37" s="163"/>
      <c r="J37" s="163"/>
      <c r="K37" s="163"/>
      <c r="L37" s="163"/>
      <c r="M37" s="46"/>
    </row>
    <row r="38" spans="1:13" ht="15" customHeight="1" x14ac:dyDescent="0.25">
      <c r="A38" s="41"/>
      <c r="B38" s="163"/>
      <c r="C38" s="163"/>
      <c r="D38" s="163"/>
      <c r="E38" s="163"/>
      <c r="F38" s="163"/>
      <c r="G38" s="163"/>
      <c r="H38" s="163"/>
      <c r="I38" s="163"/>
      <c r="J38" s="163"/>
      <c r="K38" s="163"/>
      <c r="L38" s="163"/>
      <c r="M38" s="46"/>
    </row>
    <row r="39" spans="1:13" ht="15" customHeight="1" x14ac:dyDescent="0.25">
      <c r="A39" s="39"/>
      <c r="B39" s="159" t="s">
        <v>277</v>
      </c>
      <c r="C39" s="159"/>
      <c r="D39" s="159"/>
      <c r="E39" s="159"/>
      <c r="F39" s="159"/>
      <c r="G39" s="159"/>
      <c r="H39" s="159"/>
      <c r="I39" s="159"/>
      <c r="J39" s="159"/>
      <c r="K39" s="159"/>
      <c r="L39" s="159"/>
      <c r="M39" s="159"/>
    </row>
    <row r="40" spans="1:13" ht="15" customHeight="1" x14ac:dyDescent="0.25">
      <c r="A40" s="39"/>
      <c r="B40" s="39"/>
      <c r="C40" s="39"/>
      <c r="D40" s="39"/>
      <c r="E40" s="39"/>
      <c r="F40" s="39"/>
      <c r="G40" s="39"/>
      <c r="H40" s="39"/>
      <c r="I40" s="39"/>
      <c r="J40" s="39"/>
      <c r="K40" s="39"/>
      <c r="L40" s="39"/>
      <c r="M40" s="39"/>
    </row>
    <row r="41" spans="1:13" ht="15" customHeight="1" x14ac:dyDescent="0.25">
      <c r="A41" s="39"/>
      <c r="M41" s="47"/>
    </row>
    <row r="42" spans="1:13" ht="15" customHeight="1" x14ac:dyDescent="0.25">
      <c r="A42" s="39"/>
      <c r="B42" s="146" t="s">
        <v>184</v>
      </c>
      <c r="C42" s="147"/>
      <c r="D42" s="147"/>
      <c r="E42" s="147"/>
      <c r="F42" s="147"/>
      <c r="G42" s="147"/>
      <c r="H42" s="147"/>
      <c r="I42" s="147"/>
      <c r="J42" s="147"/>
      <c r="K42" s="147"/>
      <c r="L42" s="148"/>
      <c r="M42" s="47"/>
    </row>
    <row r="43" spans="1:13" ht="15" customHeight="1" x14ac:dyDescent="0.25">
      <c r="A43" s="83"/>
      <c r="B43" s="149"/>
      <c r="C43" s="150"/>
      <c r="D43" s="150"/>
      <c r="E43" s="150"/>
      <c r="F43" s="150"/>
      <c r="G43" s="150"/>
      <c r="H43" s="150"/>
      <c r="I43" s="150"/>
      <c r="J43" s="150"/>
      <c r="K43" s="150"/>
      <c r="L43" s="151"/>
      <c r="M43" s="47"/>
    </row>
    <row r="44" spans="1:13" x14ac:dyDescent="0.25">
      <c r="A44" s="5"/>
      <c r="B44" s="152"/>
      <c r="C44" s="153"/>
      <c r="D44" s="153"/>
      <c r="E44" s="153"/>
      <c r="F44" s="153"/>
      <c r="G44" s="153"/>
      <c r="H44" s="153"/>
      <c r="I44" s="153"/>
      <c r="J44" s="153"/>
      <c r="K44" s="153"/>
      <c r="L44" s="154"/>
      <c r="M44" s="38"/>
    </row>
    <row r="45" spans="1:13" x14ac:dyDescent="0.25">
      <c r="A45" s="5"/>
      <c r="B45" s="37"/>
      <c r="C45" s="37"/>
      <c r="D45" s="37"/>
      <c r="E45" s="37"/>
      <c r="F45" s="37"/>
      <c r="G45" s="37"/>
      <c r="H45" s="37"/>
      <c r="I45" s="37"/>
      <c r="J45" s="38"/>
      <c r="K45" s="38"/>
      <c r="L45" s="38"/>
      <c r="M45" s="38"/>
    </row>
    <row r="46" spans="1:13" ht="15" customHeight="1" x14ac:dyDescent="0.25">
      <c r="A46" s="41" t="s">
        <v>178</v>
      </c>
      <c r="B46" s="174" t="s">
        <v>185</v>
      </c>
      <c r="C46" s="174"/>
      <c r="D46" s="174"/>
      <c r="E46" s="174"/>
      <c r="F46" s="174"/>
      <c r="G46" s="174"/>
      <c r="H46" s="174"/>
      <c r="I46" s="174"/>
      <c r="J46" s="174"/>
      <c r="K46" s="174"/>
      <c r="L46" s="174"/>
      <c r="M46" s="48"/>
    </row>
    <row r="47" spans="1:13" x14ac:dyDescent="0.25">
      <c r="A47" s="5"/>
      <c r="B47" s="174"/>
      <c r="C47" s="174"/>
      <c r="D47" s="174"/>
      <c r="E47" s="174"/>
      <c r="F47" s="174"/>
      <c r="G47" s="174"/>
      <c r="H47" s="174"/>
      <c r="I47" s="174"/>
      <c r="J47" s="174"/>
      <c r="K47" s="174"/>
      <c r="L47" s="174"/>
      <c r="M47" s="48"/>
    </row>
    <row r="48" spans="1:13" x14ac:dyDescent="0.25">
      <c r="A48" s="5"/>
      <c r="B48" s="37"/>
      <c r="C48" s="37"/>
      <c r="D48" s="37"/>
      <c r="E48" s="37"/>
      <c r="F48" s="37"/>
      <c r="G48" s="37"/>
      <c r="H48" s="37"/>
      <c r="I48" s="37"/>
      <c r="J48" s="38"/>
      <c r="K48" s="38"/>
      <c r="L48" s="38"/>
      <c r="M48" s="38"/>
    </row>
    <row r="49" spans="1:13" ht="15" customHeight="1" x14ac:dyDescent="0.25">
      <c r="A49" s="41" t="s">
        <v>179</v>
      </c>
      <c r="B49" s="170" t="s">
        <v>186</v>
      </c>
      <c r="C49" s="170"/>
      <c r="D49" s="170"/>
      <c r="E49" s="170"/>
      <c r="F49" s="170"/>
      <c r="G49" s="170"/>
      <c r="H49" s="170"/>
      <c r="I49" s="170"/>
      <c r="J49" s="170"/>
      <c r="K49" s="170"/>
      <c r="L49" s="170"/>
      <c r="M49" s="48"/>
    </row>
    <row r="50" spans="1:13" x14ac:dyDescent="0.25">
      <c r="A50" s="5"/>
      <c r="B50" s="144"/>
      <c r="C50" s="144"/>
      <c r="D50" s="144"/>
      <c r="E50" s="144"/>
      <c r="F50" s="144"/>
      <c r="G50" s="144"/>
      <c r="H50" s="144"/>
      <c r="I50" s="144"/>
      <c r="J50" s="144"/>
      <c r="K50" s="144"/>
      <c r="L50" s="144"/>
    </row>
    <row r="51" spans="1:13" x14ac:dyDescent="0.25">
      <c r="A51" s="5"/>
      <c r="B51" s="5"/>
      <c r="C51" s="5"/>
      <c r="D51" s="5"/>
      <c r="E51" s="5"/>
      <c r="F51" s="5"/>
      <c r="G51" s="5"/>
      <c r="H51" s="5"/>
      <c r="I51" s="5"/>
    </row>
    <row r="52" spans="1:13" x14ac:dyDescent="0.25">
      <c r="A52" s="5"/>
      <c r="B52" s="5"/>
      <c r="C52" s="5"/>
      <c r="D52" s="5"/>
      <c r="E52" s="5"/>
      <c r="F52" s="5"/>
      <c r="G52" s="5"/>
      <c r="H52" s="5"/>
      <c r="I52" s="5"/>
    </row>
    <row r="53" spans="1:13" ht="15" customHeight="1" x14ac:dyDescent="0.25">
      <c r="A53" s="49"/>
      <c r="B53" s="175" t="s">
        <v>126</v>
      </c>
      <c r="C53" s="176"/>
      <c r="D53" s="176"/>
      <c r="E53" s="176"/>
      <c r="F53" s="176"/>
      <c r="G53" s="176"/>
      <c r="H53" s="176"/>
      <c r="I53" s="176"/>
      <c r="J53" s="176"/>
      <c r="K53" s="176"/>
      <c r="L53" s="177"/>
      <c r="M53" s="49"/>
    </row>
    <row r="54" spans="1:13" ht="15" customHeight="1" x14ac:dyDescent="0.25">
      <c r="A54" s="15"/>
      <c r="B54" s="15"/>
      <c r="C54" s="14"/>
      <c r="D54" s="181" t="s">
        <v>132</v>
      </c>
      <c r="E54" s="181"/>
      <c r="F54" s="181"/>
      <c r="G54" s="181"/>
      <c r="H54" s="181"/>
      <c r="I54" s="181"/>
      <c r="J54" s="181"/>
      <c r="K54" s="15"/>
      <c r="L54" s="15"/>
      <c r="M54" s="15"/>
    </row>
    <row r="55" spans="1:13" ht="15" customHeight="1" x14ac:dyDescent="0.25">
      <c r="A55" s="15"/>
      <c r="B55" s="15"/>
      <c r="C55" s="14"/>
      <c r="D55" s="34"/>
      <c r="E55" s="34"/>
      <c r="F55" s="34"/>
      <c r="G55" s="34"/>
      <c r="H55" s="34"/>
      <c r="I55" s="34"/>
      <c r="J55" s="34"/>
      <c r="K55" s="15"/>
      <c r="L55" s="15"/>
      <c r="M55" s="15"/>
    </row>
    <row r="56" spans="1:13" ht="30" customHeight="1" x14ac:dyDescent="0.25">
      <c r="A56" s="50"/>
      <c r="B56" s="171" t="s">
        <v>127</v>
      </c>
      <c r="C56" s="172"/>
      <c r="D56" s="172"/>
      <c r="E56" s="173"/>
      <c r="F56" s="178" t="s">
        <v>131</v>
      </c>
      <c r="G56" s="179"/>
      <c r="H56" s="179"/>
      <c r="I56" s="179"/>
      <c r="J56" s="179"/>
      <c r="K56" s="179"/>
      <c r="L56" s="180"/>
      <c r="M56" s="51"/>
    </row>
    <row r="57" spans="1:13" ht="45.75" customHeight="1" x14ac:dyDescent="0.25">
      <c r="A57" s="50"/>
      <c r="B57" s="171" t="s">
        <v>128</v>
      </c>
      <c r="C57" s="172"/>
      <c r="D57" s="172"/>
      <c r="E57" s="173"/>
      <c r="F57" s="182" t="s">
        <v>188</v>
      </c>
      <c r="G57" s="183"/>
      <c r="H57" s="183"/>
      <c r="I57" s="183"/>
      <c r="J57" s="183"/>
      <c r="K57" s="183"/>
      <c r="L57" s="184"/>
      <c r="M57" s="52"/>
    </row>
    <row r="58" spans="1:13" ht="55.5" customHeight="1" x14ac:dyDescent="0.25">
      <c r="A58" s="50"/>
      <c r="B58" s="171" t="s">
        <v>189</v>
      </c>
      <c r="C58" s="172"/>
      <c r="D58" s="172"/>
      <c r="E58" s="173"/>
      <c r="F58" s="178" t="s">
        <v>190</v>
      </c>
      <c r="G58" s="179"/>
      <c r="H58" s="179"/>
      <c r="I58" s="179"/>
      <c r="J58" s="179"/>
      <c r="K58" s="179"/>
      <c r="L58" s="180"/>
      <c r="M58" s="51"/>
    </row>
    <row r="59" spans="1:13" ht="45.75" customHeight="1" x14ac:dyDescent="0.25">
      <c r="A59" s="50"/>
      <c r="B59" s="171" t="s">
        <v>191</v>
      </c>
      <c r="C59" s="172"/>
      <c r="D59" s="172"/>
      <c r="E59" s="173"/>
      <c r="F59" s="182" t="s">
        <v>192</v>
      </c>
      <c r="G59" s="183"/>
      <c r="H59" s="183"/>
      <c r="I59" s="183"/>
      <c r="J59" s="183"/>
      <c r="K59" s="183"/>
      <c r="L59" s="184"/>
      <c r="M59" s="52"/>
    </row>
    <row r="60" spans="1:13" ht="31.5" customHeight="1" x14ac:dyDescent="0.25">
      <c r="A60" s="50"/>
      <c r="B60" s="171" t="s">
        <v>129</v>
      </c>
      <c r="C60" s="172"/>
      <c r="D60" s="172"/>
      <c r="E60" s="173"/>
      <c r="F60" s="178" t="s">
        <v>201</v>
      </c>
      <c r="G60" s="179"/>
      <c r="H60" s="179"/>
      <c r="I60" s="179"/>
      <c r="J60" s="179"/>
      <c r="K60" s="179"/>
      <c r="L60" s="180"/>
      <c r="M60" s="51"/>
    </row>
    <row r="61" spans="1:13" ht="22.5" customHeight="1" x14ac:dyDescent="0.25">
      <c r="A61" s="50"/>
      <c r="B61" s="171" t="s">
        <v>176</v>
      </c>
      <c r="C61" s="172"/>
      <c r="D61" s="172"/>
      <c r="E61" s="173"/>
      <c r="F61" s="178" t="s">
        <v>130</v>
      </c>
      <c r="G61" s="179"/>
      <c r="H61" s="179"/>
      <c r="I61" s="179"/>
      <c r="J61" s="179"/>
      <c r="K61" s="179"/>
      <c r="L61" s="180"/>
      <c r="M61" s="51"/>
    </row>
    <row r="62" spans="1:13" ht="15.75" x14ac:dyDescent="0.25">
      <c r="A62" s="12"/>
    </row>
    <row r="63" spans="1:13" ht="15" customHeight="1" x14ac:dyDescent="0.25">
      <c r="A63" s="12"/>
      <c r="B63" s="8"/>
      <c r="C63" s="8"/>
      <c r="D63" s="8"/>
      <c r="E63" s="8"/>
      <c r="F63" s="8"/>
      <c r="G63" s="8"/>
      <c r="H63" s="8"/>
      <c r="I63" s="8"/>
      <c r="J63" s="8"/>
      <c r="K63" s="8"/>
      <c r="L63" s="8"/>
      <c r="M63" s="8"/>
    </row>
    <row r="64" spans="1:13" ht="15" customHeight="1" x14ac:dyDescent="0.25">
      <c r="A64" s="13"/>
      <c r="B64" s="8"/>
      <c r="C64" s="8"/>
      <c r="D64" s="8"/>
      <c r="E64" s="8"/>
      <c r="F64" s="8"/>
      <c r="G64" s="8"/>
      <c r="H64" s="8"/>
      <c r="I64" s="8"/>
      <c r="J64" s="8"/>
      <c r="K64" s="8"/>
      <c r="L64" s="8"/>
      <c r="M64" s="8"/>
    </row>
    <row r="65" spans="1:13" ht="15" customHeight="1" x14ac:dyDescent="0.25">
      <c r="A65" s="14"/>
      <c r="B65" s="8"/>
      <c r="C65" s="8"/>
      <c r="D65" s="8"/>
      <c r="E65" s="8"/>
      <c r="F65" s="8"/>
      <c r="G65" s="8"/>
      <c r="H65" s="8"/>
      <c r="I65" s="8"/>
      <c r="J65" s="8"/>
      <c r="K65" s="8"/>
      <c r="L65" s="8"/>
      <c r="M65" s="8"/>
    </row>
    <row r="66" spans="1:13" ht="15.75" x14ac:dyDescent="0.25">
      <c r="A66" s="14"/>
      <c r="B66" s="6"/>
      <c r="C66" s="6"/>
      <c r="D66" s="6"/>
      <c r="E66" s="6"/>
      <c r="F66" s="6"/>
      <c r="G66" s="6"/>
      <c r="H66" s="6"/>
      <c r="I66" s="6"/>
    </row>
    <row r="67" spans="1:13" ht="15" customHeight="1" x14ac:dyDescent="0.25">
      <c r="A67" s="14"/>
      <c r="B67" s="8"/>
      <c r="C67" s="8"/>
      <c r="D67" s="8"/>
      <c r="E67" s="8"/>
      <c r="F67" s="8"/>
      <c r="G67" s="8"/>
      <c r="H67" s="8"/>
      <c r="I67" s="8"/>
      <c r="J67" s="8"/>
      <c r="K67" s="8"/>
      <c r="L67" s="8"/>
      <c r="M67" s="8"/>
    </row>
    <row r="68" spans="1:13" ht="15" customHeight="1" x14ac:dyDescent="0.25">
      <c r="A68" s="8"/>
      <c r="B68" s="8"/>
      <c r="C68" s="8"/>
      <c r="D68" s="8"/>
      <c r="E68" s="8"/>
      <c r="F68" s="8"/>
      <c r="G68" s="8"/>
      <c r="H68" s="8"/>
      <c r="I68" s="8"/>
      <c r="J68" s="8"/>
      <c r="K68" s="8"/>
      <c r="L68" s="8"/>
      <c r="M68" s="8"/>
    </row>
    <row r="69" spans="1:13" ht="15" customHeight="1" x14ac:dyDescent="0.25">
      <c r="A69" s="8"/>
      <c r="B69" s="8"/>
      <c r="C69" s="8"/>
      <c r="D69" s="8"/>
      <c r="E69" s="8"/>
      <c r="F69" s="8"/>
      <c r="G69" s="8"/>
      <c r="H69" s="8"/>
      <c r="I69" s="8"/>
      <c r="J69" s="8"/>
      <c r="K69" s="8"/>
      <c r="L69" s="8"/>
      <c r="M69" s="8"/>
    </row>
    <row r="70" spans="1:13" ht="15" customHeight="1" x14ac:dyDescent="0.25">
      <c r="A70" s="8"/>
      <c r="B70" s="8"/>
      <c r="C70" s="8"/>
      <c r="D70" s="8"/>
      <c r="E70" s="8"/>
      <c r="F70" s="8"/>
      <c r="G70" s="8"/>
      <c r="H70" s="8"/>
      <c r="I70" s="8"/>
      <c r="J70" s="8"/>
      <c r="K70" s="8"/>
      <c r="L70" s="8"/>
      <c r="M70" s="8"/>
    </row>
    <row r="71" spans="1:13" ht="15" customHeight="1" x14ac:dyDescent="0.25">
      <c r="A71" s="8"/>
      <c r="B71" s="8"/>
      <c r="C71" s="8"/>
      <c r="D71" s="8"/>
      <c r="E71" s="8"/>
      <c r="F71" s="8"/>
      <c r="G71" s="8"/>
      <c r="H71" s="8"/>
      <c r="I71" s="8"/>
      <c r="J71" s="8"/>
      <c r="K71" s="8"/>
      <c r="L71" s="8"/>
      <c r="M71" s="8"/>
    </row>
    <row r="72" spans="1:13" ht="15.75" x14ac:dyDescent="0.25">
      <c r="A72" s="7"/>
      <c r="B72" s="7"/>
      <c r="C72" s="7"/>
      <c r="D72" s="7"/>
      <c r="E72" s="7"/>
      <c r="F72" s="7"/>
      <c r="G72" s="7"/>
      <c r="H72" s="7"/>
      <c r="I72" s="7"/>
      <c r="J72" s="7"/>
      <c r="K72" s="7"/>
      <c r="L72" s="7"/>
      <c r="M72" s="7"/>
    </row>
    <row r="73" spans="1:13" ht="15.75" x14ac:dyDescent="0.25">
      <c r="A73" s="8"/>
      <c r="B73" s="8"/>
      <c r="C73" s="8"/>
      <c r="D73" s="8"/>
      <c r="E73" s="8"/>
      <c r="F73" s="8"/>
      <c r="G73" s="8"/>
      <c r="H73" s="8"/>
      <c r="I73" s="8"/>
    </row>
    <row r="74" spans="1:13" ht="15.75" x14ac:dyDescent="0.25">
      <c r="A74" s="10"/>
      <c r="B74" s="10"/>
      <c r="C74" s="10"/>
      <c r="D74" s="10"/>
      <c r="E74" s="10"/>
      <c r="F74" s="10"/>
      <c r="G74" s="10"/>
      <c r="H74" s="10"/>
      <c r="I74" s="10"/>
      <c r="J74" s="10"/>
      <c r="K74" s="10"/>
      <c r="L74" s="10"/>
      <c r="M74" s="10"/>
    </row>
    <row r="75" spans="1:13" ht="15" customHeight="1" x14ac:dyDescent="0.25">
      <c r="A75" s="11"/>
      <c r="B75" s="11"/>
      <c r="C75" s="11"/>
      <c r="D75" s="11"/>
      <c r="E75" s="11"/>
      <c r="F75" s="11"/>
      <c r="G75" s="11"/>
      <c r="H75" s="11"/>
      <c r="I75" s="11"/>
      <c r="J75" s="11"/>
      <c r="K75" s="11"/>
      <c r="L75" s="11"/>
      <c r="M75" s="11"/>
    </row>
    <row r="76" spans="1:13" ht="15" customHeight="1" x14ac:dyDescent="0.25">
      <c r="A76" s="11"/>
      <c r="B76" s="11"/>
      <c r="C76" s="11"/>
      <c r="D76" s="11"/>
      <c r="E76" s="11"/>
      <c r="F76" s="11"/>
      <c r="G76" s="11"/>
      <c r="H76" s="11"/>
      <c r="I76" s="11"/>
      <c r="J76" s="11"/>
      <c r="K76" s="11"/>
      <c r="L76" s="11"/>
      <c r="M76" s="11"/>
    </row>
    <row r="77" spans="1:13" ht="15.75" customHeight="1" x14ac:dyDescent="0.25">
      <c r="A77" s="9"/>
      <c r="B77" s="9"/>
      <c r="C77" s="9"/>
      <c r="D77" s="9"/>
      <c r="E77" s="9"/>
      <c r="F77" s="9"/>
      <c r="G77" s="9"/>
      <c r="H77" s="9"/>
      <c r="I77" s="9"/>
      <c r="J77" s="9"/>
      <c r="K77" s="9"/>
      <c r="L77" s="9"/>
      <c r="M77" s="9"/>
    </row>
    <row r="78" spans="1:13" ht="15" customHeight="1" x14ac:dyDescent="0.25">
      <c r="A78" s="11"/>
      <c r="B78" s="11"/>
      <c r="C78" s="11"/>
      <c r="D78" s="11"/>
      <c r="E78" s="11"/>
      <c r="F78" s="11"/>
      <c r="G78" s="11"/>
      <c r="H78" s="11"/>
      <c r="I78" s="11"/>
      <c r="J78" s="11"/>
      <c r="K78" s="11"/>
      <c r="L78" s="11"/>
      <c r="M78" s="11"/>
    </row>
    <row r="79" spans="1:13" ht="15" customHeight="1" x14ac:dyDescent="0.25">
      <c r="A79" s="11"/>
      <c r="B79" s="11"/>
      <c r="C79" s="11"/>
      <c r="D79" s="11"/>
      <c r="E79" s="11"/>
      <c r="F79" s="11"/>
      <c r="G79" s="11"/>
      <c r="H79" s="11"/>
      <c r="I79" s="11"/>
      <c r="J79" s="11"/>
      <c r="K79" s="11"/>
      <c r="L79" s="11"/>
      <c r="M79" s="11"/>
    </row>
  </sheetData>
  <dataConsolidate/>
  <mergeCells count="33">
    <mergeCell ref="B49:L49"/>
    <mergeCell ref="B61:E61"/>
    <mergeCell ref="B46:L47"/>
    <mergeCell ref="B53:L53"/>
    <mergeCell ref="F56:L56"/>
    <mergeCell ref="D54:J54"/>
    <mergeCell ref="B56:E56"/>
    <mergeCell ref="B57:E57"/>
    <mergeCell ref="B58:E58"/>
    <mergeCell ref="B59:E59"/>
    <mergeCell ref="F61:L61"/>
    <mergeCell ref="F57:L57"/>
    <mergeCell ref="F60:L60"/>
    <mergeCell ref="B60:E60"/>
    <mergeCell ref="F58:L58"/>
    <mergeCell ref="F59:L59"/>
    <mergeCell ref="C2:M2"/>
    <mergeCell ref="C3:M3"/>
    <mergeCell ref="C4:M4"/>
    <mergeCell ref="C5:M5"/>
    <mergeCell ref="A7:M7"/>
    <mergeCell ref="B31:J32"/>
    <mergeCell ref="B42:L44"/>
    <mergeCell ref="A14:M14"/>
    <mergeCell ref="A15:M15"/>
    <mergeCell ref="A9:M12"/>
    <mergeCell ref="B17:L17"/>
    <mergeCell ref="B25:M25"/>
    <mergeCell ref="B39:M39"/>
    <mergeCell ref="B20:L20"/>
    <mergeCell ref="B22:L23"/>
    <mergeCell ref="B27:L29"/>
    <mergeCell ref="B36:L38"/>
  </mergeCells>
  <hyperlinks>
    <hyperlink ref="C5" r:id="rId1" display="http://www.rld.state.nm.us/financialinstitutions"/>
    <hyperlink ref="B56" location="'Title Loans'!Print_Area" display="Title Loans:"/>
    <hyperlink ref="B57" location="'Installment Loans-Unsecured'!A1" display="Installment Loans (Unsecured):"/>
    <hyperlink ref="B58" location="'Installment Loans-Title Secured'!A1" display="Installment Loans (Title Secured):  "/>
    <hyperlink ref="B59" location="'Installment Loans-Other Secured'!A1" display="Installment Loans (Other Secured):"/>
    <hyperlink ref="B60" location="'Refund Tax Anticipation Loans'!A1" display="Refund Tax Anticipation Loans:"/>
    <hyperlink ref="B61" location="'Other Loans'!A1" display="Other: "/>
    <hyperlink ref="B39" r:id="rId2" display="small.loan-reportin@state.nm.us "/>
    <hyperlink ref="B56:E56" location="'Title Loans'!A1" display="Title Loans:"/>
    <hyperlink ref="B58:E58" location="'Installment Loans-Vehicle Title'!A1" display="Installment Loans (Vehicle Title Secured):"/>
    <hyperlink ref="B59:E59" location="'Installment Loans-Secured'!A1" display="Installment Loans (Secured)"/>
    <hyperlink ref="B39:M39" r:id="rId3" display="SL.Reporting@state.nm.us "/>
  </hyperlinks>
  <pageMargins left="0.7" right="0.7" top="0.75" bottom="0.75" header="0.3" footer="0.3"/>
  <pageSetup scale="68" orientation="portrait" r:id="rId4"/>
  <rowBreaks count="1" manualBreakCount="1">
    <brk id="50" max="16383" man="1"/>
  </rowBreaks>
  <drawing r:id="rId5"/>
  <legacyDrawing r:id="rId6"/>
  <oleObjects>
    <mc:AlternateContent xmlns:mc="http://schemas.openxmlformats.org/markup-compatibility/2006">
      <mc:Choice Requires="x14">
        <oleObject progId="Acrobat.Document.11" dvAspect="DVASPECT_ICON" shapeId="1035" r:id="rId7">
          <objectPr locked="0" defaultSize="0" autoPict="0" r:id="rId8">
            <anchor moveWithCells="1">
              <from>
                <xdr:col>10</xdr:col>
                <xdr:colOff>209550</xdr:colOff>
                <xdr:row>30</xdr:row>
                <xdr:rowOff>19050</xdr:rowOff>
              </from>
              <to>
                <xdr:col>11</xdr:col>
                <xdr:colOff>457200</xdr:colOff>
                <xdr:row>33</xdr:row>
                <xdr:rowOff>171450</xdr:rowOff>
              </to>
            </anchor>
          </objectPr>
        </oleObject>
      </mc:Choice>
      <mc:Fallback>
        <oleObject progId="Acrobat.Document.11" dvAspect="DVASPECT_ICON"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181"/>
  <sheetViews>
    <sheetView tabSelected="1" zoomScaleNormal="100" workbookViewId="0">
      <pane xSplit="9" ySplit="13" topLeftCell="J14" activePane="bottomRight" state="frozenSplit"/>
      <selection activeCell="M32" sqref="M32"/>
      <selection pane="topRight" activeCell="M32" sqref="M32"/>
      <selection pane="bottomLeft" activeCell="M32" sqref="M32"/>
      <selection pane="bottomRight" activeCell="K60" sqref="K60"/>
    </sheetView>
  </sheetViews>
  <sheetFormatPr defaultRowHeight="15" x14ac:dyDescent="0.25"/>
  <cols>
    <col min="1" max="1" width="14" style="29" customWidth="1"/>
    <col min="2" max="8" width="9.140625" style="29"/>
    <col min="9" max="9" width="9.140625" style="29" customWidth="1"/>
    <col min="10" max="10" width="12.140625" style="29" customWidth="1"/>
    <col min="11" max="11" width="9.85546875" style="29" bestFit="1" customWidth="1"/>
    <col min="12" max="16384" width="9.140625" style="29"/>
  </cols>
  <sheetData>
    <row r="1" spans="1:46" ht="15.75" x14ac:dyDescent="0.25">
      <c r="A1" s="230" t="s">
        <v>0</v>
      </c>
      <c r="B1" s="230"/>
      <c r="C1" s="230"/>
      <c r="D1" s="230"/>
      <c r="E1" s="230"/>
      <c r="F1" s="230"/>
      <c r="G1" s="230"/>
      <c r="H1" s="230"/>
      <c r="I1" s="230"/>
      <c r="J1" s="85"/>
    </row>
    <row r="3" spans="1:46" ht="18.75" x14ac:dyDescent="0.3">
      <c r="A3" s="231" t="s">
        <v>117</v>
      </c>
      <c r="B3" s="231"/>
      <c r="C3" s="231"/>
      <c r="D3" s="231"/>
      <c r="E3" s="231"/>
      <c r="F3" s="231"/>
      <c r="G3" s="231"/>
      <c r="H3" s="231"/>
      <c r="I3" s="231"/>
      <c r="J3" s="239" t="s">
        <v>206</v>
      </c>
      <c r="K3" s="239"/>
      <c r="L3" s="239"/>
      <c r="M3" s="239"/>
      <c r="N3" s="239"/>
      <c r="O3" s="239"/>
      <c r="P3" s="239"/>
      <c r="Q3" s="239"/>
      <c r="R3" s="239"/>
      <c r="S3" s="239"/>
      <c r="T3" s="239"/>
    </row>
    <row r="4" spans="1:46" ht="15" customHeight="1" x14ac:dyDescent="0.25">
      <c r="A4" s="233" t="s">
        <v>1</v>
      </c>
      <c r="B4" s="233"/>
      <c r="C4" s="233"/>
      <c r="D4" s="233"/>
      <c r="E4" s="233"/>
      <c r="F4" s="233"/>
      <c r="G4" s="233"/>
      <c r="H4" s="233"/>
      <c r="I4" s="233"/>
      <c r="J4" s="65"/>
      <c r="K4" s="65"/>
      <c r="L4" s="65"/>
      <c r="M4" s="65"/>
      <c r="N4" s="65"/>
      <c r="O4" s="65"/>
    </row>
    <row r="5" spans="1:46" ht="15.75" x14ac:dyDescent="0.25">
      <c r="A5" s="234"/>
      <c r="B5" s="234"/>
      <c r="C5" s="234"/>
      <c r="D5" s="234"/>
      <c r="E5" s="234"/>
      <c r="F5" s="234"/>
      <c r="G5" s="234"/>
      <c r="H5" s="234"/>
      <c r="I5" s="234"/>
      <c r="J5" s="90" t="s">
        <v>217</v>
      </c>
    </row>
    <row r="6" spans="1:46" x14ac:dyDescent="0.25">
      <c r="A6" s="53"/>
      <c r="B6" s="53"/>
      <c r="C6" s="53"/>
      <c r="D6" s="53"/>
      <c r="E6" s="53"/>
      <c r="F6" s="53"/>
      <c r="G6" s="53"/>
      <c r="H6" s="53"/>
      <c r="I6" s="53"/>
      <c r="J6" s="91" t="s">
        <v>216</v>
      </c>
    </row>
    <row r="7" spans="1:46" x14ac:dyDescent="0.25">
      <c r="D7" s="53"/>
      <c r="E7" s="53"/>
      <c r="H7" s="53"/>
      <c r="I7" s="53"/>
      <c r="J7" s="66"/>
    </row>
    <row r="8" spans="1:46" ht="15.75" thickBot="1" x14ac:dyDescent="0.3"/>
    <row r="9" spans="1:46" ht="15.75" thickBot="1" x14ac:dyDescent="0.3">
      <c r="A9" s="35" t="s">
        <v>2</v>
      </c>
      <c r="B9" s="243" t="s">
        <v>230</v>
      </c>
      <c r="C9" s="243"/>
      <c r="D9" s="243"/>
      <c r="E9" s="243"/>
      <c r="F9" s="243"/>
      <c r="G9" s="243"/>
      <c r="H9" s="243"/>
      <c r="I9" s="244"/>
      <c r="J9" s="64"/>
    </row>
    <row r="10" spans="1:46" x14ac:dyDescent="0.25">
      <c r="A10" s="33"/>
      <c r="B10" s="33"/>
      <c r="C10" s="33"/>
      <c r="D10" s="33"/>
      <c r="E10" s="71"/>
      <c r="F10" s="71"/>
      <c r="G10" s="71"/>
      <c r="H10" s="71"/>
      <c r="I10" s="71"/>
      <c r="J10" s="71"/>
    </row>
    <row r="11" spans="1:46" x14ac:dyDescent="0.25">
      <c r="A11" s="33"/>
      <c r="B11" s="92"/>
      <c r="D11" s="67"/>
      <c r="E11" s="67"/>
      <c r="F11" s="67"/>
      <c r="G11" s="235" t="s">
        <v>174</v>
      </c>
      <c r="H11" s="235"/>
      <c r="I11" s="236"/>
      <c r="J11" s="240"/>
      <c r="K11" s="241"/>
      <c r="L11" s="241"/>
      <c r="M11" s="241"/>
      <c r="N11" s="241"/>
      <c r="O11" s="242"/>
      <c r="Q11" s="56" t="s">
        <v>195</v>
      </c>
      <c r="T11" s="53">
        <f>COUNTIF(K13:AT13,"=&gt;1")</f>
        <v>0</v>
      </c>
    </row>
    <row r="12" spans="1:46" x14ac:dyDescent="0.25">
      <c r="A12" s="33"/>
      <c r="B12" s="72"/>
      <c r="D12" s="36"/>
      <c r="E12" s="36"/>
      <c r="F12" s="36"/>
      <c r="G12" s="36"/>
      <c r="H12" s="36"/>
      <c r="I12" s="72"/>
      <c r="J12" s="36"/>
    </row>
    <row r="13" spans="1:46" x14ac:dyDescent="0.25">
      <c r="A13" s="32"/>
      <c r="B13" s="92"/>
      <c r="D13" s="237" t="s">
        <v>207</v>
      </c>
      <c r="E13" s="237"/>
      <c r="F13" s="237"/>
      <c r="G13" s="237"/>
      <c r="H13" s="237"/>
      <c r="I13" s="237"/>
      <c r="J13" s="63" t="s">
        <v>202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ht="15.75" thickBot="1" x14ac:dyDescent="0.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row>
    <row r="15" spans="1:46" ht="15" customHeight="1" x14ac:dyDescent="0.25">
      <c r="A15" s="94" t="s">
        <v>3</v>
      </c>
      <c r="B15" s="215" t="s">
        <v>231</v>
      </c>
      <c r="C15" s="215"/>
      <c r="D15" s="215"/>
      <c r="E15" s="215"/>
      <c r="F15" s="215"/>
      <c r="G15" s="215"/>
      <c r="H15" s="215"/>
      <c r="I15" s="216"/>
      <c r="J15" s="95"/>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row>
    <row r="16" spans="1:46" ht="15.75" customHeight="1" x14ac:dyDescent="0.25">
      <c r="A16" s="96"/>
      <c r="B16" s="232" t="s">
        <v>232</v>
      </c>
      <c r="C16" s="232"/>
      <c r="D16" s="232"/>
      <c r="E16" s="232"/>
      <c r="F16" s="232"/>
      <c r="G16" s="232"/>
      <c r="H16" s="97"/>
      <c r="I16" s="98"/>
      <c r="J16" s="95"/>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row>
    <row r="17" spans="1:46" ht="15.75" thickBot="1" x14ac:dyDescent="0.3">
      <c r="A17" s="99"/>
      <c r="B17" s="213" t="s">
        <v>233</v>
      </c>
      <c r="C17" s="213"/>
      <c r="D17" s="213"/>
      <c r="E17" s="213"/>
      <c r="F17" s="213"/>
      <c r="G17" s="213"/>
      <c r="H17" s="213"/>
      <c r="I17" s="214"/>
      <c r="J17" s="95"/>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row>
    <row r="18" spans="1:46" x14ac:dyDescent="0.25">
      <c r="B18" s="238" t="str">
        <f>Misc!F1</f>
        <v>Acquisition Fees</v>
      </c>
      <c r="C18" s="238"/>
      <c r="D18" s="238"/>
      <c r="E18" s="238"/>
      <c r="F18" s="238"/>
      <c r="G18" s="238"/>
      <c r="H18" s="238"/>
      <c r="I18" s="238"/>
      <c r="J18" s="68"/>
      <c r="K18" s="93"/>
      <c r="L18" s="93"/>
      <c r="M18" s="93"/>
      <c r="N18" s="93"/>
      <c r="O18" s="64"/>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row>
    <row r="19" spans="1:46" x14ac:dyDescent="0.25">
      <c r="B19" s="238" t="str">
        <f>Misc!F2</f>
        <v>Application /Origination Fees</v>
      </c>
      <c r="C19" s="238"/>
      <c r="D19" s="238"/>
      <c r="E19" s="238"/>
      <c r="F19" s="238"/>
      <c r="G19" s="238"/>
      <c r="H19" s="238"/>
      <c r="I19" s="238"/>
      <c r="J19" s="68"/>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1:46" x14ac:dyDescent="0.25">
      <c r="B20" s="238" t="str">
        <f>Misc!F3</f>
        <v>Attorney Fees</v>
      </c>
      <c r="C20" s="238"/>
      <c r="D20" s="238"/>
      <c r="E20" s="238"/>
      <c r="F20" s="238"/>
      <c r="G20" s="238"/>
      <c r="H20" s="238"/>
      <c r="I20" s="238"/>
      <c r="J20" s="68"/>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row>
    <row r="21" spans="1:46" x14ac:dyDescent="0.25">
      <c r="B21" s="238" t="str">
        <f>Misc!F4</f>
        <v>Delinquency/ Late Fees</v>
      </c>
      <c r="C21" s="238"/>
      <c r="D21" s="238"/>
      <c r="E21" s="238"/>
      <c r="F21" s="238"/>
      <c r="G21" s="238"/>
      <c r="H21" s="238"/>
      <c r="I21" s="238"/>
      <c r="J21" s="68"/>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x14ac:dyDescent="0.25">
      <c r="B22" s="238" t="str">
        <f>Misc!F5</f>
        <v>Documentation Fees</v>
      </c>
      <c r="C22" s="238"/>
      <c r="D22" s="238"/>
      <c r="E22" s="238"/>
      <c r="F22" s="238"/>
      <c r="G22" s="238"/>
      <c r="H22" s="238"/>
      <c r="I22" s="238"/>
      <c r="J22" s="68"/>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x14ac:dyDescent="0.25">
      <c r="B23" s="238" t="str">
        <f>Misc!F6</f>
        <v>Electronic Filing Fees</v>
      </c>
      <c r="C23" s="238"/>
      <c r="D23" s="238"/>
      <c r="E23" s="238"/>
      <c r="F23" s="238"/>
      <c r="G23" s="238"/>
      <c r="H23" s="238"/>
      <c r="I23" s="238"/>
      <c r="J23" s="68"/>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row>
    <row r="24" spans="1:46" x14ac:dyDescent="0.25">
      <c r="B24" s="238" t="str">
        <f>Misc!F7</f>
        <v>Interest Fees</v>
      </c>
      <c r="C24" s="238"/>
      <c r="D24" s="238"/>
      <c r="E24" s="238"/>
      <c r="F24" s="238"/>
      <c r="G24" s="238"/>
      <c r="H24" s="238"/>
      <c r="I24" s="238"/>
      <c r="J24" s="68"/>
      <c r="K24" s="93"/>
      <c r="L24" s="93"/>
      <c r="M24" s="93"/>
      <c r="N24" s="93"/>
      <c r="O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row>
    <row r="25" spans="1:46" x14ac:dyDescent="0.25">
      <c r="B25" s="238" t="str">
        <f>Misc!F8</f>
        <v>Title Lien Fees</v>
      </c>
      <c r="C25" s="238"/>
      <c r="D25" s="238"/>
      <c r="E25" s="238"/>
      <c r="F25" s="238"/>
      <c r="G25" s="238"/>
      <c r="H25" s="238"/>
      <c r="I25" s="238"/>
      <c r="J25" s="68"/>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row>
    <row r="26" spans="1:46" x14ac:dyDescent="0.25">
      <c r="B26" s="238" t="str">
        <f>Misc!F9</f>
        <v>NSF Fees</v>
      </c>
      <c r="C26" s="238"/>
      <c r="D26" s="238"/>
      <c r="E26" s="238"/>
      <c r="F26" s="238"/>
      <c r="G26" s="238"/>
      <c r="H26" s="238"/>
      <c r="I26" s="238"/>
      <c r="J26" s="68"/>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row>
    <row r="27" spans="1:46" x14ac:dyDescent="0.25">
      <c r="B27" s="238" t="str">
        <f>Misc!F10</f>
        <v>Repossession Fees</v>
      </c>
      <c r="C27" s="238"/>
      <c r="D27" s="238"/>
      <c r="E27" s="238"/>
      <c r="F27" s="238"/>
      <c r="G27" s="238"/>
      <c r="H27" s="238"/>
      <c r="I27" s="238"/>
      <c r="J27" s="68"/>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row>
    <row r="28" spans="1:46" x14ac:dyDescent="0.25">
      <c r="B28" s="238" t="str">
        <f>Misc!F11</f>
        <v>Storage Fees</v>
      </c>
      <c r="C28" s="238"/>
      <c r="D28" s="238"/>
      <c r="E28" s="238"/>
      <c r="F28" s="238"/>
      <c r="G28" s="238"/>
      <c r="H28" s="238"/>
      <c r="I28" s="238"/>
      <c r="J28" s="68"/>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row>
    <row r="29" spans="1:46" x14ac:dyDescent="0.25">
      <c r="B29" s="238" t="str">
        <f>Misc!F12</f>
        <v>Tax Prep Fees</v>
      </c>
      <c r="C29" s="238"/>
      <c r="D29" s="238"/>
      <c r="E29" s="238"/>
      <c r="F29" s="238"/>
      <c r="G29" s="238"/>
      <c r="H29" s="238"/>
      <c r="I29" s="238"/>
      <c r="J29" s="68"/>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row>
    <row r="30" spans="1:46" x14ac:dyDescent="0.25">
      <c r="B30" s="235" t="str">
        <f>Misc!F13</f>
        <v>Other</v>
      </c>
      <c r="C30" s="235"/>
      <c r="D30" s="235"/>
      <c r="E30" s="235"/>
      <c r="F30" s="235"/>
      <c r="G30" s="235"/>
      <c r="H30" s="235"/>
      <c r="I30" s="235"/>
      <c r="J30" s="68"/>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row>
    <row r="31" spans="1:46" x14ac:dyDescent="0.25">
      <c r="B31" s="245" t="s">
        <v>18</v>
      </c>
      <c r="C31" s="245"/>
      <c r="D31" s="245"/>
      <c r="E31" s="245"/>
      <c r="F31" s="245"/>
      <c r="G31" s="245"/>
      <c r="H31" s="245"/>
      <c r="I31" s="245"/>
      <c r="J31" s="190"/>
      <c r="K31" s="191"/>
      <c r="L31" s="191"/>
      <c r="M31" s="191"/>
      <c r="N31" s="191"/>
      <c r="O31" s="19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row>
    <row r="32" spans="1:46" x14ac:dyDescent="0.25">
      <c r="J32" s="193"/>
      <c r="K32" s="194"/>
      <c r="L32" s="194"/>
      <c r="M32" s="194"/>
      <c r="N32" s="194"/>
      <c r="O32" s="195"/>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row>
    <row r="33" spans="1:46" ht="15.75" thickBot="1" x14ac:dyDescent="0.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row>
    <row r="34" spans="1:46" ht="15" customHeight="1" x14ac:dyDescent="0.25">
      <c r="A34" s="100" t="s">
        <v>19</v>
      </c>
      <c r="B34" s="186" t="s">
        <v>234</v>
      </c>
      <c r="C34" s="186"/>
      <c r="D34" s="186"/>
      <c r="E34" s="186"/>
      <c r="F34" s="186"/>
      <c r="G34" s="186"/>
      <c r="H34" s="186"/>
      <c r="I34" s="187"/>
      <c r="J34" s="101"/>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row>
    <row r="35" spans="1:46" ht="15" customHeight="1" x14ac:dyDescent="0.25">
      <c r="A35" s="102"/>
      <c r="B35" s="188"/>
      <c r="C35" s="188"/>
      <c r="D35" s="188"/>
      <c r="E35" s="188"/>
      <c r="F35" s="188"/>
      <c r="G35" s="188"/>
      <c r="H35" s="188"/>
      <c r="I35" s="189"/>
      <c r="J35" s="101"/>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row>
    <row r="36" spans="1:46" ht="15" customHeight="1" x14ac:dyDescent="0.25">
      <c r="A36" s="102"/>
      <c r="B36" s="200" t="s">
        <v>238</v>
      </c>
      <c r="C36" s="200"/>
      <c r="D36" s="200"/>
      <c r="E36" s="200"/>
      <c r="F36" s="200"/>
      <c r="G36" s="200"/>
      <c r="H36" s="200"/>
      <c r="I36" s="201"/>
      <c r="J36" s="10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row>
    <row r="37" spans="1:46" ht="15.75" thickBot="1" x14ac:dyDescent="0.3">
      <c r="A37" s="104"/>
      <c r="B37" s="105" t="s">
        <v>20</v>
      </c>
      <c r="C37" s="106"/>
      <c r="D37" s="106"/>
      <c r="E37" s="106"/>
      <c r="F37" s="106"/>
      <c r="G37" s="106"/>
      <c r="H37" s="106"/>
      <c r="I37" s="107"/>
      <c r="J37" s="10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row>
    <row r="38" spans="1:46" x14ac:dyDescent="0.25">
      <c r="C38" s="238" t="s">
        <v>203</v>
      </c>
      <c r="D38" s="238"/>
      <c r="E38" s="238"/>
      <c r="F38" s="238"/>
      <c r="G38" s="238"/>
      <c r="H38" s="238"/>
      <c r="I38" s="238"/>
      <c r="J38" s="108"/>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x14ac:dyDescent="0.25">
      <c r="C39" s="238" t="s">
        <v>204</v>
      </c>
      <c r="D39" s="238"/>
      <c r="E39" s="238"/>
      <c r="F39" s="238"/>
      <c r="G39" s="238"/>
      <c r="H39" s="238"/>
      <c r="I39" s="238"/>
      <c r="J39" s="108"/>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x14ac:dyDescent="0.25">
      <c r="C40" s="238" t="s">
        <v>205</v>
      </c>
      <c r="D40" s="238"/>
      <c r="E40" s="238"/>
      <c r="F40" s="238"/>
      <c r="G40" s="238"/>
      <c r="H40" s="238"/>
      <c r="I40" s="238"/>
      <c r="J40" s="108"/>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75" thickBot="1" x14ac:dyDescent="0.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row>
    <row r="42" spans="1:46" ht="15.75" thickBot="1" x14ac:dyDescent="0.3">
      <c r="A42" s="109" t="s">
        <v>24</v>
      </c>
      <c r="B42" s="219" t="s">
        <v>210</v>
      </c>
      <c r="C42" s="219"/>
      <c r="D42" s="219"/>
      <c r="E42" s="219"/>
      <c r="F42" s="219"/>
      <c r="G42" s="219"/>
      <c r="H42" s="219"/>
      <c r="I42" s="220"/>
      <c r="J42" s="110"/>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row>
    <row r="43" spans="1:46" ht="15" customHeight="1" x14ac:dyDescent="0.25">
      <c r="B43" s="225" t="s">
        <v>272</v>
      </c>
      <c r="C43" s="225"/>
      <c r="D43" s="225"/>
      <c r="E43" s="225"/>
      <c r="F43" s="225"/>
      <c r="G43" s="225"/>
      <c r="H43" s="225"/>
      <c r="I43" s="225"/>
      <c r="J43" s="197"/>
      <c r="K43" s="198"/>
      <c r="L43" s="198"/>
      <c r="M43" s="198"/>
      <c r="N43" s="198"/>
      <c r="O43" s="199"/>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row>
    <row r="44" spans="1:46" ht="15" customHeight="1" x14ac:dyDescent="0.25">
      <c r="K44" s="111"/>
      <c r="L44" s="111"/>
      <c r="M44" s="111"/>
      <c r="N44" s="111"/>
      <c r="O44" s="112"/>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row>
    <row r="45" spans="1:46" ht="15" customHeight="1" x14ac:dyDescent="0.25">
      <c r="B45" s="185" t="s">
        <v>228</v>
      </c>
      <c r="C45" s="185"/>
      <c r="D45" s="185"/>
      <c r="E45" s="185"/>
      <c r="F45" s="185"/>
      <c r="G45" s="185"/>
      <c r="H45" s="185"/>
      <c r="I45" s="185"/>
      <c r="J45" s="197"/>
      <c r="K45" s="198"/>
      <c r="L45" s="198"/>
      <c r="M45" s="198"/>
      <c r="N45" s="198"/>
      <c r="O45" s="199"/>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row>
    <row r="46" spans="1:46" x14ac:dyDescent="0.25">
      <c r="B46" s="221"/>
      <c r="C46" s="221"/>
      <c r="D46" s="221"/>
      <c r="E46" s="221"/>
      <c r="F46" s="221"/>
      <c r="G46" s="221"/>
      <c r="H46" s="221"/>
      <c r="I46" s="221"/>
      <c r="J46" s="113"/>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row>
    <row r="47" spans="1:46" ht="15" customHeight="1" x14ac:dyDescent="0.25">
      <c r="B47" s="185" t="s">
        <v>118</v>
      </c>
      <c r="C47" s="185"/>
      <c r="D47" s="185"/>
      <c r="E47" s="185"/>
      <c r="F47" s="185"/>
      <c r="G47" s="185"/>
      <c r="H47" s="185"/>
      <c r="I47" s="185"/>
      <c r="J47" s="190"/>
      <c r="K47" s="191"/>
      <c r="L47" s="191"/>
      <c r="M47" s="191"/>
      <c r="N47" s="191"/>
      <c r="O47" s="192"/>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row>
    <row r="48" spans="1:46" x14ac:dyDescent="0.25">
      <c r="B48" s="205" t="s">
        <v>25</v>
      </c>
      <c r="C48" s="205"/>
      <c r="D48" s="205"/>
      <c r="E48" s="205"/>
      <c r="F48" s="205"/>
      <c r="G48" s="205"/>
      <c r="H48" s="205"/>
      <c r="I48" s="205"/>
      <c r="J48" s="193"/>
      <c r="K48" s="194"/>
      <c r="L48" s="194"/>
      <c r="M48" s="194"/>
      <c r="N48" s="194"/>
      <c r="O48" s="195"/>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row>
    <row r="49" spans="1:46" ht="15.75" thickBot="1" x14ac:dyDescent="0.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row>
    <row r="50" spans="1:46" ht="15" customHeight="1" x14ac:dyDescent="0.25">
      <c r="A50" s="100" t="s">
        <v>26</v>
      </c>
      <c r="B50" s="186" t="s">
        <v>235</v>
      </c>
      <c r="C50" s="186"/>
      <c r="D50" s="186"/>
      <c r="E50" s="186"/>
      <c r="F50" s="186"/>
      <c r="G50" s="186"/>
      <c r="H50" s="186"/>
      <c r="I50" s="187"/>
      <c r="J50" s="10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row>
    <row r="51" spans="1:46" x14ac:dyDescent="0.25">
      <c r="A51" s="102"/>
      <c r="B51" s="188"/>
      <c r="C51" s="188"/>
      <c r="D51" s="188"/>
      <c r="E51" s="188"/>
      <c r="F51" s="188"/>
      <c r="G51" s="188"/>
      <c r="H51" s="188"/>
      <c r="I51" s="189"/>
      <c r="J51" s="101"/>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row>
    <row r="52" spans="1:46" x14ac:dyDescent="0.25">
      <c r="A52" s="102"/>
      <c r="B52" s="188"/>
      <c r="C52" s="188"/>
      <c r="D52" s="188"/>
      <c r="E52" s="188"/>
      <c r="F52" s="188"/>
      <c r="G52" s="188"/>
      <c r="H52" s="188"/>
      <c r="I52" s="189"/>
      <c r="J52" s="101"/>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row>
    <row r="53" spans="1:46" x14ac:dyDescent="0.25">
      <c r="A53" s="102"/>
      <c r="B53" s="200" t="s">
        <v>238</v>
      </c>
      <c r="C53" s="200"/>
      <c r="D53" s="200"/>
      <c r="E53" s="200"/>
      <c r="F53" s="200"/>
      <c r="G53" s="200"/>
      <c r="H53" s="200"/>
      <c r="I53" s="201"/>
      <c r="J53" s="101"/>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row>
    <row r="54" spans="1:46" ht="15.75" thickBot="1" x14ac:dyDescent="0.3">
      <c r="A54" s="104"/>
      <c r="B54" s="222" t="s">
        <v>27</v>
      </c>
      <c r="C54" s="222"/>
      <c r="D54" s="222"/>
      <c r="E54" s="222"/>
      <c r="F54" s="222"/>
      <c r="G54" s="222"/>
      <c r="H54" s="222"/>
      <c r="I54" s="223"/>
      <c r="J54" s="10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x14ac:dyDescent="0.25">
      <c r="C55" s="202" t="s">
        <v>211</v>
      </c>
      <c r="D55" s="202"/>
      <c r="E55" s="202"/>
      <c r="F55" s="202"/>
      <c r="G55" s="202"/>
      <c r="H55" s="202"/>
      <c r="I55" s="202"/>
      <c r="J55" s="114"/>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C56" s="202" t="s">
        <v>212</v>
      </c>
      <c r="D56" s="202"/>
      <c r="E56" s="202"/>
      <c r="F56" s="202"/>
      <c r="G56" s="202"/>
      <c r="H56" s="202"/>
      <c r="I56" s="202"/>
      <c r="J56" s="114"/>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C57" s="202" t="s">
        <v>213</v>
      </c>
      <c r="D57" s="202"/>
      <c r="E57" s="202"/>
      <c r="F57" s="202"/>
      <c r="G57" s="202"/>
      <c r="H57" s="202"/>
      <c r="I57" s="202"/>
      <c r="J57" s="114"/>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C58" s="202" t="s">
        <v>214</v>
      </c>
      <c r="D58" s="202"/>
      <c r="E58" s="202"/>
      <c r="F58" s="202"/>
      <c r="G58" s="202"/>
      <c r="H58" s="202"/>
      <c r="I58" s="202"/>
      <c r="J58" s="114"/>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C59" s="202" t="s">
        <v>215</v>
      </c>
      <c r="D59" s="202"/>
      <c r="E59" s="202"/>
      <c r="F59" s="202"/>
      <c r="G59" s="202"/>
      <c r="H59" s="202"/>
      <c r="I59" s="202"/>
      <c r="J59" s="114"/>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C60" s="224" t="s">
        <v>28</v>
      </c>
      <c r="D60" s="224"/>
      <c r="E60" s="224"/>
      <c r="F60" s="224"/>
      <c r="G60" s="224"/>
      <c r="H60" s="224"/>
      <c r="I60" s="224"/>
      <c r="J60" s="115"/>
      <c r="K60" s="116">
        <f>SUM(K55:K59)</f>
        <v>0</v>
      </c>
      <c r="L60" s="116">
        <f t="shared" ref="L60:AT60" si="0">SUM(L55:L59)</f>
        <v>0</v>
      </c>
      <c r="M60" s="116">
        <f t="shared" si="0"/>
        <v>0</v>
      </c>
      <c r="N60" s="116">
        <f t="shared" si="0"/>
        <v>0</v>
      </c>
      <c r="O60" s="116">
        <f t="shared" si="0"/>
        <v>0</v>
      </c>
      <c r="P60" s="116">
        <f t="shared" si="0"/>
        <v>0</v>
      </c>
      <c r="Q60" s="116">
        <f t="shared" si="0"/>
        <v>0</v>
      </c>
      <c r="R60" s="116">
        <f t="shared" si="0"/>
        <v>0</v>
      </c>
      <c r="S60" s="116">
        <f t="shared" si="0"/>
        <v>0</v>
      </c>
      <c r="T60" s="116">
        <f t="shared" si="0"/>
        <v>0</v>
      </c>
      <c r="U60" s="116">
        <f t="shared" si="0"/>
        <v>0</v>
      </c>
      <c r="V60" s="116">
        <f t="shared" si="0"/>
        <v>0</v>
      </c>
      <c r="W60" s="116">
        <f t="shared" si="0"/>
        <v>0</v>
      </c>
      <c r="X60" s="116">
        <f t="shared" si="0"/>
        <v>0</v>
      </c>
      <c r="Y60" s="116">
        <f t="shared" si="0"/>
        <v>0</v>
      </c>
      <c r="Z60" s="116">
        <f t="shared" si="0"/>
        <v>0</v>
      </c>
      <c r="AA60" s="116">
        <f t="shared" si="0"/>
        <v>0</v>
      </c>
      <c r="AB60" s="116">
        <f t="shared" si="0"/>
        <v>0</v>
      </c>
      <c r="AC60" s="116">
        <f t="shared" si="0"/>
        <v>0</v>
      </c>
      <c r="AD60" s="116">
        <f t="shared" si="0"/>
        <v>0</v>
      </c>
      <c r="AE60" s="116">
        <f t="shared" si="0"/>
        <v>0</v>
      </c>
      <c r="AF60" s="116">
        <f t="shared" si="0"/>
        <v>0</v>
      </c>
      <c r="AG60" s="116">
        <f t="shared" si="0"/>
        <v>0</v>
      </c>
      <c r="AH60" s="116">
        <f t="shared" si="0"/>
        <v>0</v>
      </c>
      <c r="AI60" s="116">
        <f t="shared" si="0"/>
        <v>0</v>
      </c>
      <c r="AJ60" s="116">
        <f t="shared" si="0"/>
        <v>0</v>
      </c>
      <c r="AK60" s="116">
        <f t="shared" si="0"/>
        <v>0</v>
      </c>
      <c r="AL60" s="116">
        <f t="shared" si="0"/>
        <v>0</v>
      </c>
      <c r="AM60" s="116">
        <f t="shared" si="0"/>
        <v>0</v>
      </c>
      <c r="AN60" s="116">
        <f t="shared" si="0"/>
        <v>0</v>
      </c>
      <c r="AO60" s="116">
        <f t="shared" si="0"/>
        <v>0</v>
      </c>
      <c r="AP60" s="116">
        <f t="shared" si="0"/>
        <v>0</v>
      </c>
      <c r="AQ60" s="116">
        <f t="shared" si="0"/>
        <v>0</v>
      </c>
      <c r="AR60" s="116">
        <f t="shared" si="0"/>
        <v>0</v>
      </c>
      <c r="AS60" s="116">
        <f t="shared" si="0"/>
        <v>0</v>
      </c>
      <c r="AT60" s="116">
        <f t="shared" si="0"/>
        <v>0</v>
      </c>
    </row>
    <row r="61" spans="1:46" ht="15.75" thickBot="1" x14ac:dyDescent="0.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6" ht="15.75" customHeight="1" x14ac:dyDescent="0.25">
      <c r="A62" s="100" t="s">
        <v>29</v>
      </c>
      <c r="B62" s="186" t="s">
        <v>236</v>
      </c>
      <c r="C62" s="186"/>
      <c r="D62" s="186"/>
      <c r="E62" s="186"/>
      <c r="F62" s="186"/>
      <c r="G62" s="186"/>
      <c r="H62" s="186"/>
      <c r="I62" s="187"/>
      <c r="J62" s="10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row>
    <row r="63" spans="1:46" x14ac:dyDescent="0.25">
      <c r="A63" s="102"/>
      <c r="B63" s="188"/>
      <c r="C63" s="188"/>
      <c r="D63" s="188"/>
      <c r="E63" s="188"/>
      <c r="F63" s="188"/>
      <c r="G63" s="188"/>
      <c r="H63" s="188"/>
      <c r="I63" s="189"/>
      <c r="J63" s="10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row>
    <row r="64" spans="1:46" ht="15.75" thickBot="1" x14ac:dyDescent="0.3">
      <c r="A64" s="104"/>
      <c r="B64" s="117" t="s">
        <v>238</v>
      </c>
      <c r="C64" s="118"/>
      <c r="D64" s="118"/>
      <c r="E64" s="118"/>
      <c r="F64" s="118"/>
      <c r="G64" s="118"/>
      <c r="H64" s="118"/>
      <c r="I64" s="119"/>
      <c r="J64" s="10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row>
    <row r="65" spans="1:46" ht="15" customHeight="1" x14ac:dyDescent="0.25">
      <c r="B65" s="210" t="s">
        <v>208</v>
      </c>
      <c r="C65" s="210"/>
      <c r="D65" s="210"/>
      <c r="E65" s="210"/>
      <c r="F65" s="210"/>
      <c r="G65" s="210"/>
      <c r="H65" s="210"/>
      <c r="I65" s="210"/>
      <c r="J65" s="120"/>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46" x14ac:dyDescent="0.25">
      <c r="B66" s="205" t="s">
        <v>30</v>
      </c>
      <c r="C66" s="205"/>
      <c r="D66" s="205"/>
      <c r="E66" s="205"/>
      <c r="F66" s="205"/>
      <c r="G66" s="205"/>
      <c r="H66" s="205"/>
      <c r="I66" s="206"/>
      <c r="J66" s="71"/>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121" customFormat="1" x14ac:dyDescent="0.25">
      <c r="C67" s="122"/>
      <c r="D67" s="122"/>
      <c r="E67" s="122"/>
      <c r="F67" s="122"/>
      <c r="G67" s="122"/>
      <c r="H67" s="122"/>
      <c r="I67" s="123"/>
      <c r="J67" s="123"/>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row>
    <row r="68" spans="1:46" x14ac:dyDescent="0.25">
      <c r="B68" s="204" t="s">
        <v>31</v>
      </c>
      <c r="C68" s="204"/>
      <c r="D68" s="204"/>
      <c r="E68" s="204"/>
      <c r="F68" s="204"/>
      <c r="G68" s="204"/>
      <c r="H68" s="204"/>
      <c r="I68" s="204"/>
      <c r="J68" s="125"/>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6" x14ac:dyDescent="0.25">
      <c r="B69" s="205" t="s">
        <v>32</v>
      </c>
      <c r="C69" s="205"/>
      <c r="D69" s="205"/>
      <c r="E69" s="205"/>
      <c r="F69" s="205"/>
      <c r="G69" s="205"/>
      <c r="H69" s="205"/>
      <c r="I69" s="206"/>
      <c r="J69" s="71"/>
      <c r="K69" s="124" t="e">
        <f>K66/K60</f>
        <v>#DIV/0!</v>
      </c>
      <c r="L69" s="124" t="e">
        <f t="shared" ref="L69:AT69" si="1">L66/L60</f>
        <v>#DIV/0!</v>
      </c>
      <c r="M69" s="124" t="e">
        <f t="shared" si="1"/>
        <v>#DIV/0!</v>
      </c>
      <c r="N69" s="124" t="e">
        <f t="shared" si="1"/>
        <v>#DIV/0!</v>
      </c>
      <c r="O69" s="124" t="e">
        <f t="shared" si="1"/>
        <v>#DIV/0!</v>
      </c>
      <c r="P69" s="124" t="e">
        <f t="shared" si="1"/>
        <v>#DIV/0!</v>
      </c>
      <c r="Q69" s="124" t="e">
        <f t="shared" si="1"/>
        <v>#DIV/0!</v>
      </c>
      <c r="R69" s="124" t="e">
        <f t="shared" si="1"/>
        <v>#DIV/0!</v>
      </c>
      <c r="S69" s="124" t="e">
        <f t="shared" si="1"/>
        <v>#DIV/0!</v>
      </c>
      <c r="T69" s="124" t="e">
        <f t="shared" si="1"/>
        <v>#DIV/0!</v>
      </c>
      <c r="U69" s="124" t="e">
        <f t="shared" si="1"/>
        <v>#DIV/0!</v>
      </c>
      <c r="V69" s="124" t="e">
        <f t="shared" si="1"/>
        <v>#DIV/0!</v>
      </c>
      <c r="W69" s="124" t="e">
        <f t="shared" si="1"/>
        <v>#DIV/0!</v>
      </c>
      <c r="X69" s="124" t="e">
        <f t="shared" si="1"/>
        <v>#DIV/0!</v>
      </c>
      <c r="Y69" s="124" t="e">
        <f t="shared" si="1"/>
        <v>#DIV/0!</v>
      </c>
      <c r="Z69" s="124" t="e">
        <f t="shared" si="1"/>
        <v>#DIV/0!</v>
      </c>
      <c r="AA69" s="124" t="e">
        <f t="shared" si="1"/>
        <v>#DIV/0!</v>
      </c>
      <c r="AB69" s="124" t="e">
        <f t="shared" si="1"/>
        <v>#DIV/0!</v>
      </c>
      <c r="AC69" s="124" t="e">
        <f t="shared" si="1"/>
        <v>#DIV/0!</v>
      </c>
      <c r="AD69" s="124" t="e">
        <f t="shared" si="1"/>
        <v>#DIV/0!</v>
      </c>
      <c r="AE69" s="124" t="e">
        <f t="shared" si="1"/>
        <v>#DIV/0!</v>
      </c>
      <c r="AF69" s="124" t="e">
        <f t="shared" si="1"/>
        <v>#DIV/0!</v>
      </c>
      <c r="AG69" s="124" t="e">
        <f t="shared" si="1"/>
        <v>#DIV/0!</v>
      </c>
      <c r="AH69" s="124" t="e">
        <f t="shared" si="1"/>
        <v>#DIV/0!</v>
      </c>
      <c r="AI69" s="124" t="e">
        <f t="shared" si="1"/>
        <v>#DIV/0!</v>
      </c>
      <c r="AJ69" s="124" t="e">
        <f t="shared" si="1"/>
        <v>#DIV/0!</v>
      </c>
      <c r="AK69" s="124" t="e">
        <f t="shared" si="1"/>
        <v>#DIV/0!</v>
      </c>
      <c r="AL69" s="124" t="e">
        <f t="shared" si="1"/>
        <v>#DIV/0!</v>
      </c>
      <c r="AM69" s="124" t="e">
        <f t="shared" si="1"/>
        <v>#DIV/0!</v>
      </c>
      <c r="AN69" s="124" t="e">
        <f t="shared" si="1"/>
        <v>#DIV/0!</v>
      </c>
      <c r="AO69" s="124" t="e">
        <f t="shared" si="1"/>
        <v>#DIV/0!</v>
      </c>
      <c r="AP69" s="124" t="e">
        <f t="shared" si="1"/>
        <v>#DIV/0!</v>
      </c>
      <c r="AQ69" s="124" t="e">
        <f t="shared" si="1"/>
        <v>#DIV/0!</v>
      </c>
      <c r="AR69" s="124" t="e">
        <f t="shared" si="1"/>
        <v>#DIV/0!</v>
      </c>
      <c r="AS69" s="124" t="e">
        <f t="shared" si="1"/>
        <v>#DIV/0!</v>
      </c>
      <c r="AT69" s="124" t="e">
        <f t="shared" si="1"/>
        <v>#DIV/0!</v>
      </c>
    </row>
    <row r="70" spans="1:46" x14ac:dyDescent="0.25">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ht="15.75" thickBot="1" x14ac:dyDescent="0.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46" ht="15" customHeight="1" x14ac:dyDescent="0.25">
      <c r="A72" s="94" t="s">
        <v>33</v>
      </c>
      <c r="B72" s="215" t="s">
        <v>237</v>
      </c>
      <c r="C72" s="215"/>
      <c r="D72" s="215"/>
      <c r="E72" s="215"/>
      <c r="F72" s="215"/>
      <c r="G72" s="215"/>
      <c r="H72" s="215"/>
      <c r="I72" s="216"/>
      <c r="J72" s="95"/>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46" x14ac:dyDescent="0.25">
      <c r="A73" s="96"/>
      <c r="B73" s="217"/>
      <c r="C73" s="217"/>
      <c r="D73" s="217"/>
      <c r="E73" s="217"/>
      <c r="F73" s="217"/>
      <c r="G73" s="217"/>
      <c r="H73" s="217"/>
      <c r="I73" s="218"/>
      <c r="J73" s="95"/>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46" x14ac:dyDescent="0.25">
      <c r="A74" s="96"/>
      <c r="B74" s="246" t="s">
        <v>170</v>
      </c>
      <c r="C74" s="246"/>
      <c r="D74" s="246"/>
      <c r="E74" s="246"/>
      <c r="F74" s="246"/>
      <c r="G74" s="246"/>
      <c r="H74" s="246"/>
      <c r="I74" s="247"/>
      <c r="J74" s="110"/>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46" ht="15.75" thickBot="1" x14ac:dyDescent="0.3">
      <c r="A75" s="126"/>
      <c r="B75" s="117" t="s">
        <v>238</v>
      </c>
      <c r="C75" s="127"/>
      <c r="D75" s="127"/>
      <c r="E75" s="127"/>
      <c r="F75" s="127"/>
      <c r="G75" s="127"/>
      <c r="H75" s="127"/>
      <c r="I75" s="128"/>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46" x14ac:dyDescent="0.25">
      <c r="B76" s="204" t="s">
        <v>218</v>
      </c>
      <c r="C76" s="204"/>
      <c r="D76" s="204"/>
      <c r="E76" s="204"/>
      <c r="F76" s="204"/>
      <c r="G76" s="204"/>
      <c r="H76" s="204"/>
      <c r="I76" s="204"/>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46" x14ac:dyDescent="0.25">
      <c r="B78" s="29" t="s">
        <v>219</v>
      </c>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ht="15.75" thickBot="1" x14ac:dyDescent="0.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row>
    <row r="80" spans="1:46" ht="15.75" customHeight="1" x14ac:dyDescent="0.25">
      <c r="A80" s="100" t="s">
        <v>84</v>
      </c>
      <c r="B80" s="186" t="s">
        <v>85</v>
      </c>
      <c r="C80" s="186"/>
      <c r="D80" s="186"/>
      <c r="E80" s="186"/>
      <c r="F80" s="186"/>
      <c r="G80" s="186"/>
      <c r="H80" s="186"/>
      <c r="I80" s="187"/>
      <c r="J80" s="10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row>
    <row r="81" spans="1:46" ht="15.75" thickBot="1" x14ac:dyDescent="0.3">
      <c r="A81" s="104"/>
      <c r="B81" s="117" t="s">
        <v>238</v>
      </c>
      <c r="C81" s="129"/>
      <c r="D81" s="129"/>
      <c r="E81" s="129"/>
      <c r="F81" s="129"/>
      <c r="G81" s="129"/>
      <c r="H81" s="129"/>
      <c r="I81" s="130"/>
      <c r="J81" s="10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row>
    <row r="82" spans="1:46" ht="15" customHeight="1" x14ac:dyDescent="0.25">
      <c r="B82" s="210" t="s">
        <v>221</v>
      </c>
      <c r="C82" s="210"/>
      <c r="D82" s="210"/>
      <c r="E82" s="210"/>
      <c r="F82" s="210"/>
      <c r="G82" s="210"/>
      <c r="H82" s="210"/>
      <c r="I82" s="210"/>
      <c r="J82" s="120"/>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row>
    <row r="83" spans="1:46" ht="15" customHeight="1" x14ac:dyDescent="0.25">
      <c r="B83" s="226" t="s">
        <v>220</v>
      </c>
      <c r="C83" s="226"/>
      <c r="D83" s="226"/>
      <c r="E83" s="226"/>
      <c r="F83" s="226"/>
      <c r="G83" s="226"/>
      <c r="H83" s="226"/>
      <c r="I83" s="226"/>
      <c r="J83" s="120"/>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row>
    <row r="84" spans="1:46" x14ac:dyDescent="0.25">
      <c r="B84" s="227" t="s">
        <v>222</v>
      </c>
      <c r="C84" s="227"/>
      <c r="D84" s="227"/>
      <c r="E84" s="227"/>
      <c r="F84" s="227"/>
      <c r="G84" s="227"/>
      <c r="H84" s="227"/>
      <c r="I84" s="227"/>
      <c r="J84" s="131"/>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s="121" customFormat="1" x14ac:dyDescent="0.25">
      <c r="C85" s="132"/>
      <c r="D85" s="132"/>
      <c r="E85" s="132"/>
      <c r="F85" s="132"/>
      <c r="G85" s="132"/>
      <c r="H85" s="132"/>
      <c r="I85" s="132"/>
      <c r="J85" s="132"/>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row>
    <row r="86" spans="1:46" s="121" customFormat="1" x14ac:dyDescent="0.25">
      <c r="B86" s="121" t="s">
        <v>172</v>
      </c>
      <c r="C86" s="132"/>
      <c r="D86" s="132"/>
      <c r="E86" s="132"/>
      <c r="F86" s="132"/>
      <c r="G86" s="132"/>
      <c r="H86" s="132"/>
      <c r="I86" s="132"/>
      <c r="J86" s="132"/>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row>
    <row r="87" spans="1:46" s="121" customFormat="1" ht="15" customHeight="1" x14ac:dyDescent="0.25">
      <c r="B87" s="228" t="s">
        <v>223</v>
      </c>
      <c r="C87" s="228"/>
      <c r="D87" s="228"/>
      <c r="E87" s="228"/>
      <c r="F87" s="228"/>
      <c r="G87" s="228"/>
      <c r="H87" s="228"/>
      <c r="I87" s="228"/>
      <c r="J87" s="132"/>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row>
    <row r="88" spans="1:46" s="121" customFormat="1" x14ac:dyDescent="0.25">
      <c r="B88" s="229" t="s">
        <v>222</v>
      </c>
      <c r="C88" s="229"/>
      <c r="D88" s="229"/>
      <c r="E88" s="229"/>
      <c r="F88" s="229"/>
      <c r="G88" s="229"/>
      <c r="H88" s="229"/>
      <c r="I88" s="229"/>
      <c r="J88" s="132"/>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s="121" customFormat="1" x14ac:dyDescent="0.25">
      <c r="C89" s="132"/>
      <c r="D89" s="132"/>
      <c r="E89" s="132"/>
      <c r="F89" s="132"/>
      <c r="G89" s="132"/>
      <c r="H89" s="132"/>
      <c r="I89" s="132"/>
      <c r="J89" s="132"/>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x14ac:dyDescent="0.25">
      <c r="B90" s="204" t="s">
        <v>209</v>
      </c>
      <c r="C90" s="204"/>
      <c r="D90" s="204"/>
      <c r="E90" s="204"/>
      <c r="F90" s="204"/>
      <c r="G90" s="204"/>
      <c r="H90" s="204"/>
      <c r="I90" s="204"/>
      <c r="J90" s="125"/>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row>
    <row r="91" spans="1:46" x14ac:dyDescent="0.25">
      <c r="B91" s="208" t="s">
        <v>223</v>
      </c>
      <c r="C91" s="208"/>
      <c r="D91" s="208"/>
      <c r="E91" s="208"/>
      <c r="F91" s="208"/>
      <c r="G91" s="208"/>
      <c r="H91" s="208"/>
      <c r="I91" s="208"/>
      <c r="J91" s="125"/>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row>
    <row r="92" spans="1:46" x14ac:dyDescent="0.25">
      <c r="B92" s="205" t="s">
        <v>229</v>
      </c>
      <c r="C92" s="205"/>
      <c r="D92" s="205"/>
      <c r="E92" s="205"/>
      <c r="F92" s="205"/>
      <c r="G92" s="205"/>
      <c r="H92" s="205"/>
      <c r="I92" s="206"/>
      <c r="J92" s="71"/>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s="121" customFormat="1" x14ac:dyDescent="0.25">
      <c r="C93" s="122"/>
      <c r="D93" s="122"/>
      <c r="E93" s="122"/>
      <c r="F93" s="122"/>
      <c r="G93" s="122"/>
      <c r="H93" s="122"/>
      <c r="I93" s="122"/>
      <c r="J93" s="122"/>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row>
    <row r="94" spans="1:46" x14ac:dyDescent="0.25">
      <c r="B94" s="204" t="s">
        <v>86</v>
      </c>
      <c r="C94" s="204"/>
      <c r="D94" s="204"/>
      <c r="E94" s="204"/>
      <c r="F94" s="204"/>
      <c r="G94" s="204"/>
      <c r="H94" s="204"/>
      <c r="I94" s="204"/>
      <c r="J94" s="125"/>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row>
    <row r="95" spans="1:46" x14ac:dyDescent="0.25">
      <c r="B95" s="209" t="s">
        <v>223</v>
      </c>
      <c r="C95" s="209"/>
      <c r="D95" s="209"/>
      <c r="E95" s="209"/>
      <c r="F95" s="209"/>
      <c r="G95" s="209"/>
      <c r="H95" s="209"/>
      <c r="I95" s="209"/>
      <c r="J95" s="125"/>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row>
    <row r="96" spans="1:46" x14ac:dyDescent="0.25">
      <c r="B96" s="205" t="s">
        <v>87</v>
      </c>
      <c r="C96" s="205"/>
      <c r="D96" s="205"/>
      <c r="E96" s="205"/>
      <c r="F96" s="205"/>
      <c r="G96" s="205"/>
      <c r="H96" s="205"/>
      <c r="I96" s="206"/>
      <c r="J96" s="71"/>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s="121" customFormat="1" x14ac:dyDescent="0.25">
      <c r="C97" s="122"/>
      <c r="D97" s="122"/>
      <c r="E97" s="122"/>
      <c r="F97" s="122"/>
      <c r="G97" s="122"/>
      <c r="H97" s="122"/>
      <c r="I97" s="122"/>
      <c r="J97" s="122"/>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row>
    <row r="98" spans="1:46" x14ac:dyDescent="0.25">
      <c r="B98" s="204" t="s">
        <v>88</v>
      </c>
      <c r="C98" s="204"/>
      <c r="D98" s="204"/>
      <c r="E98" s="204"/>
      <c r="F98" s="204"/>
      <c r="G98" s="204"/>
      <c r="H98" s="204"/>
      <c r="I98" s="204"/>
      <c r="J98" s="125"/>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row>
    <row r="99" spans="1:46" x14ac:dyDescent="0.25">
      <c r="B99" s="208" t="s">
        <v>223</v>
      </c>
      <c r="C99" s="208"/>
      <c r="D99" s="208"/>
      <c r="E99" s="208"/>
      <c r="F99" s="208"/>
      <c r="G99" s="208"/>
      <c r="H99" s="208"/>
      <c r="I99" s="208"/>
      <c r="J99" s="125"/>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row>
    <row r="100" spans="1:46" x14ac:dyDescent="0.25">
      <c r="B100" s="205" t="s">
        <v>273</v>
      </c>
      <c r="C100" s="205"/>
      <c r="D100" s="205"/>
      <c r="E100" s="205"/>
      <c r="F100" s="205"/>
      <c r="G100" s="205"/>
      <c r="H100" s="205"/>
      <c r="I100" s="206"/>
      <c r="J100" s="71"/>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ht="15.75" thickBot="1" x14ac:dyDescent="0.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row>
    <row r="102" spans="1:46" x14ac:dyDescent="0.25">
      <c r="A102" s="94" t="s">
        <v>89</v>
      </c>
      <c r="B102" s="211" t="s">
        <v>239</v>
      </c>
      <c r="C102" s="211"/>
      <c r="D102" s="211"/>
      <c r="E102" s="211"/>
      <c r="F102" s="211"/>
      <c r="G102" s="211"/>
      <c r="H102" s="211"/>
      <c r="I102" s="212"/>
      <c r="J102" s="110"/>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6" ht="15" customHeight="1" x14ac:dyDescent="0.25">
      <c r="A103" s="96"/>
      <c r="B103" s="232" t="s">
        <v>232</v>
      </c>
      <c r="C103" s="232"/>
      <c r="D103" s="232"/>
      <c r="E103" s="232"/>
      <c r="F103" s="232"/>
      <c r="G103" s="232"/>
      <c r="H103" s="133"/>
      <c r="I103" s="134"/>
      <c r="J103" s="110"/>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row>
    <row r="104" spans="1:46" ht="15.75" thickBot="1" x14ac:dyDescent="0.3">
      <c r="A104" s="126"/>
      <c r="B104" s="213" t="s">
        <v>224</v>
      </c>
      <c r="C104" s="213"/>
      <c r="D104" s="213"/>
      <c r="E104" s="213"/>
      <c r="F104" s="213"/>
      <c r="G104" s="213"/>
      <c r="H104" s="213"/>
      <c r="I104" s="214"/>
      <c r="J104" s="11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46" x14ac:dyDescent="0.25">
      <c r="F105" s="202" t="s">
        <v>4</v>
      </c>
      <c r="G105" s="202"/>
      <c r="H105" s="202"/>
      <c r="I105" s="202"/>
      <c r="J105" s="69"/>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46" x14ac:dyDescent="0.25">
      <c r="F106" s="202" t="s">
        <v>5</v>
      </c>
      <c r="G106" s="202"/>
      <c r="H106" s="202"/>
      <c r="I106" s="202"/>
      <c r="J106" s="69"/>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46" x14ac:dyDescent="0.25">
      <c r="F107" s="202" t="s">
        <v>6</v>
      </c>
      <c r="G107" s="202"/>
      <c r="H107" s="202"/>
      <c r="I107" s="202"/>
      <c r="J107" s="69"/>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46" x14ac:dyDescent="0.25">
      <c r="F108" s="202" t="s">
        <v>7</v>
      </c>
      <c r="G108" s="202"/>
      <c r="H108" s="202"/>
      <c r="I108" s="202"/>
      <c r="J108" s="69"/>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46" x14ac:dyDescent="0.25">
      <c r="F109" s="202" t="s">
        <v>8</v>
      </c>
      <c r="G109" s="202"/>
      <c r="H109" s="202"/>
      <c r="I109" s="202"/>
      <c r="J109" s="69"/>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46" x14ac:dyDescent="0.25">
      <c r="F110" s="202" t="s">
        <v>9</v>
      </c>
      <c r="G110" s="202"/>
      <c r="H110" s="202"/>
      <c r="I110" s="202"/>
      <c r="J110" s="69"/>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46" x14ac:dyDescent="0.25">
      <c r="F111" s="202" t="s">
        <v>10</v>
      </c>
      <c r="G111" s="202"/>
      <c r="H111" s="202"/>
      <c r="I111" s="202"/>
      <c r="J111" s="69"/>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46" x14ac:dyDescent="0.25">
      <c r="F112" s="202" t="s">
        <v>11</v>
      </c>
      <c r="G112" s="202"/>
      <c r="H112" s="202"/>
      <c r="I112" s="202"/>
      <c r="J112" s="69"/>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x14ac:dyDescent="0.25">
      <c r="F113" s="202" t="s">
        <v>12</v>
      </c>
      <c r="G113" s="202"/>
      <c r="H113" s="202"/>
      <c r="I113" s="202"/>
      <c r="J113" s="69"/>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x14ac:dyDescent="0.25">
      <c r="F114" s="202" t="s">
        <v>13</v>
      </c>
      <c r="G114" s="202"/>
      <c r="H114" s="202"/>
      <c r="I114" s="202"/>
      <c r="J114" s="69"/>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x14ac:dyDescent="0.25">
      <c r="F115" s="202" t="s">
        <v>14</v>
      </c>
      <c r="G115" s="202"/>
      <c r="H115" s="202"/>
      <c r="I115" s="202"/>
      <c r="J115" s="69"/>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x14ac:dyDescent="0.25">
      <c r="F116" s="202" t="s">
        <v>15</v>
      </c>
      <c r="G116" s="202"/>
      <c r="H116" s="202"/>
      <c r="I116" s="202"/>
      <c r="J116" s="69"/>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x14ac:dyDescent="0.25">
      <c r="F117" s="202" t="s">
        <v>16</v>
      </c>
      <c r="G117" s="202"/>
      <c r="H117" s="202"/>
      <c r="I117" s="202"/>
      <c r="J117" s="69"/>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x14ac:dyDescent="0.25">
      <c r="B118" s="207" t="s">
        <v>18</v>
      </c>
      <c r="C118" s="207"/>
      <c r="D118" s="207"/>
      <c r="E118" s="207"/>
      <c r="F118" s="207"/>
      <c r="G118" s="207"/>
      <c r="H118" s="207"/>
      <c r="I118" s="207"/>
      <c r="J118" s="190"/>
      <c r="K118" s="191"/>
      <c r="L118" s="191"/>
      <c r="M118" s="191"/>
      <c r="N118" s="191"/>
      <c r="O118" s="192"/>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x14ac:dyDescent="0.25">
      <c r="B119" s="135"/>
      <c r="C119" s="135"/>
      <c r="D119" s="135"/>
      <c r="E119" s="135"/>
      <c r="F119" s="135"/>
      <c r="G119" s="135"/>
      <c r="H119" s="135"/>
      <c r="I119" s="135"/>
      <c r="J119" s="193"/>
      <c r="K119" s="194"/>
      <c r="L119" s="194"/>
      <c r="M119" s="194"/>
      <c r="N119" s="194"/>
      <c r="O119" s="195"/>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ht="15.75" thickBot="1" x14ac:dyDescent="0.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ht="15.75" customHeight="1" x14ac:dyDescent="0.25">
      <c r="A121" s="94" t="s">
        <v>90</v>
      </c>
      <c r="B121" s="215" t="s">
        <v>265</v>
      </c>
      <c r="C121" s="215"/>
      <c r="D121" s="215"/>
      <c r="E121" s="215"/>
      <c r="F121" s="215"/>
      <c r="G121" s="215"/>
      <c r="H121" s="215"/>
      <c r="I121" s="216"/>
      <c r="J121" s="110"/>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x14ac:dyDescent="0.25">
      <c r="A122" s="96"/>
      <c r="B122" s="217"/>
      <c r="C122" s="217"/>
      <c r="D122" s="217"/>
      <c r="E122" s="217"/>
      <c r="F122" s="217"/>
      <c r="G122" s="217"/>
      <c r="H122" s="217"/>
      <c r="I122" s="218"/>
      <c r="J122" s="110"/>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ht="15.75" thickBot="1" x14ac:dyDescent="0.3">
      <c r="A123" s="99"/>
      <c r="B123" s="117" t="s">
        <v>238</v>
      </c>
      <c r="C123" s="136"/>
      <c r="D123" s="136"/>
      <c r="E123" s="136"/>
      <c r="F123" s="136"/>
      <c r="G123" s="136"/>
      <c r="H123" s="136"/>
      <c r="I123" s="137"/>
      <c r="J123" s="110"/>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x14ac:dyDescent="0.25">
      <c r="B124" s="203" t="s">
        <v>91</v>
      </c>
      <c r="C124" s="203"/>
      <c r="D124" s="203"/>
      <c r="E124" s="203"/>
      <c r="F124" s="203"/>
      <c r="G124" s="203"/>
      <c r="H124" s="203"/>
      <c r="I124" s="203"/>
      <c r="J124" s="71"/>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x14ac:dyDescent="0.25">
      <c r="B125" s="205" t="s">
        <v>92</v>
      </c>
      <c r="C125" s="205"/>
      <c r="D125" s="205"/>
      <c r="E125" s="205"/>
      <c r="F125" s="205"/>
      <c r="G125" s="205"/>
      <c r="H125" s="205"/>
      <c r="I125" s="206"/>
      <c r="J125" s="71"/>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s="121" customFormat="1" x14ac:dyDescent="0.25">
      <c r="C126" s="122"/>
      <c r="D126" s="122"/>
      <c r="E126" s="122"/>
      <c r="F126" s="122"/>
      <c r="G126" s="122"/>
      <c r="H126" s="122"/>
      <c r="I126" s="122"/>
      <c r="J126" s="122"/>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row>
    <row r="127" spans="1:46" ht="15" customHeight="1" x14ac:dyDescent="0.25">
      <c r="B127" s="185" t="s">
        <v>93</v>
      </c>
      <c r="C127" s="185"/>
      <c r="D127" s="185"/>
      <c r="E127" s="185"/>
      <c r="F127" s="185"/>
      <c r="G127" s="185"/>
      <c r="H127" s="185"/>
      <c r="I127" s="185"/>
      <c r="J127" s="131"/>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x14ac:dyDescent="0.25">
      <c r="B128" s="185"/>
      <c r="C128" s="185"/>
      <c r="D128" s="185"/>
      <c r="E128" s="185"/>
      <c r="F128" s="185"/>
      <c r="G128" s="185"/>
      <c r="H128" s="185"/>
      <c r="I128" s="185"/>
      <c r="J128" s="131"/>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row>
    <row r="129" spans="2:46" x14ac:dyDescent="0.25">
      <c r="B129" s="205" t="s">
        <v>94</v>
      </c>
      <c r="C129" s="205"/>
      <c r="D129" s="205"/>
      <c r="E129" s="205"/>
      <c r="F129" s="205"/>
      <c r="G129" s="205"/>
      <c r="H129" s="205"/>
      <c r="I129" s="206"/>
      <c r="J129" s="71"/>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2:46" s="121" customFormat="1" x14ac:dyDescent="0.25">
      <c r="C130" s="122"/>
      <c r="D130" s="122"/>
      <c r="E130" s="122"/>
      <c r="F130" s="122"/>
      <c r="G130" s="122"/>
      <c r="H130" s="122"/>
      <c r="I130" s="122"/>
      <c r="J130" s="122"/>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row>
    <row r="131" spans="2:46" x14ac:dyDescent="0.25">
      <c r="B131" s="204" t="s">
        <v>200</v>
      </c>
      <c r="C131" s="204"/>
      <c r="D131" s="204"/>
      <c r="E131" s="204"/>
      <c r="F131" s="204"/>
      <c r="G131" s="204"/>
      <c r="H131" s="204"/>
      <c r="I131" s="204"/>
      <c r="J131" s="125"/>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2:46" x14ac:dyDescent="0.25">
      <c r="B132" s="205" t="s">
        <v>96</v>
      </c>
      <c r="C132" s="205"/>
      <c r="D132" s="205"/>
      <c r="E132" s="205"/>
      <c r="F132" s="205"/>
      <c r="G132" s="205"/>
      <c r="H132" s="205"/>
      <c r="I132" s="206"/>
      <c r="J132" s="71"/>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2:46" s="121" customFormat="1" x14ac:dyDescent="0.25">
      <c r="C133" s="122"/>
      <c r="D133" s="122"/>
      <c r="E133" s="122"/>
      <c r="F133" s="122"/>
      <c r="G133" s="122"/>
      <c r="H133" s="122"/>
      <c r="I133" s="122"/>
      <c r="J133" s="122"/>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row>
    <row r="134" spans="2:46" x14ac:dyDescent="0.25">
      <c r="B134" s="204" t="s">
        <v>95</v>
      </c>
      <c r="C134" s="204"/>
      <c r="D134" s="204"/>
      <c r="E134" s="204"/>
      <c r="F134" s="204"/>
      <c r="G134" s="204"/>
      <c r="H134" s="204"/>
      <c r="I134" s="204"/>
      <c r="J134" s="125"/>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2:46" x14ac:dyDescent="0.25">
      <c r="B135" s="205" t="s">
        <v>96</v>
      </c>
      <c r="C135" s="205"/>
      <c r="D135" s="205"/>
      <c r="E135" s="205"/>
      <c r="F135" s="205"/>
      <c r="G135" s="205"/>
      <c r="H135" s="205"/>
      <c r="I135" s="206"/>
      <c r="J135" s="71"/>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2:46" s="121" customFormat="1" x14ac:dyDescent="0.25">
      <c r="C136" s="122"/>
      <c r="D136" s="122"/>
      <c r="E136" s="122"/>
      <c r="F136" s="122"/>
      <c r="G136" s="122"/>
      <c r="H136" s="122"/>
      <c r="I136" s="122"/>
      <c r="J136" s="122"/>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row>
    <row r="137" spans="2:46" x14ac:dyDescent="0.25">
      <c r="B137" s="204" t="s">
        <v>274</v>
      </c>
      <c r="C137" s="204"/>
      <c r="D137" s="204"/>
      <c r="E137" s="204"/>
      <c r="F137" s="204"/>
      <c r="G137" s="204"/>
      <c r="H137" s="204"/>
      <c r="I137" s="204"/>
      <c r="J137" s="125"/>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2:46" x14ac:dyDescent="0.25">
      <c r="B138" s="205" t="s">
        <v>98</v>
      </c>
      <c r="C138" s="205"/>
      <c r="D138" s="205"/>
      <c r="E138" s="205"/>
      <c r="F138" s="205"/>
      <c r="G138" s="205"/>
      <c r="H138" s="205"/>
      <c r="I138" s="206"/>
      <c r="J138" s="71"/>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2:46" x14ac:dyDescent="0.25">
      <c r="B139" s="125"/>
      <c r="C139" s="125"/>
      <c r="D139" s="125"/>
      <c r="E139" s="125"/>
      <c r="F139" s="125"/>
      <c r="G139" s="125"/>
      <c r="H139" s="125"/>
      <c r="I139" s="71"/>
      <c r="J139" s="71"/>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2:46" x14ac:dyDescent="0.25">
      <c r="B140" s="204" t="s">
        <v>97</v>
      </c>
      <c r="C140" s="204"/>
      <c r="D140" s="204"/>
      <c r="E140" s="204"/>
      <c r="F140" s="204"/>
      <c r="G140" s="204"/>
      <c r="H140" s="204"/>
      <c r="I140" s="204"/>
      <c r="J140" s="125"/>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2:46" x14ac:dyDescent="0.25">
      <c r="B141" s="205" t="s">
        <v>98</v>
      </c>
      <c r="C141" s="205"/>
      <c r="D141" s="205"/>
      <c r="E141" s="205"/>
      <c r="F141" s="205"/>
      <c r="G141" s="205"/>
      <c r="H141" s="205"/>
      <c r="I141" s="206"/>
      <c r="J141" s="71"/>
      <c r="K141" s="124" t="e">
        <f t="shared" ref="K141:AT141" si="2">K138/K60</f>
        <v>#DIV/0!</v>
      </c>
      <c r="L141" s="124" t="e">
        <f t="shared" si="2"/>
        <v>#DIV/0!</v>
      </c>
      <c r="M141" s="124" t="e">
        <f t="shared" si="2"/>
        <v>#DIV/0!</v>
      </c>
      <c r="N141" s="124" t="e">
        <f t="shared" si="2"/>
        <v>#DIV/0!</v>
      </c>
      <c r="O141" s="124" t="e">
        <f t="shared" si="2"/>
        <v>#DIV/0!</v>
      </c>
      <c r="P141" s="124" t="e">
        <f t="shared" si="2"/>
        <v>#DIV/0!</v>
      </c>
      <c r="Q141" s="124" t="e">
        <f t="shared" si="2"/>
        <v>#DIV/0!</v>
      </c>
      <c r="R141" s="124" t="e">
        <f t="shared" si="2"/>
        <v>#DIV/0!</v>
      </c>
      <c r="S141" s="124" t="e">
        <f t="shared" si="2"/>
        <v>#DIV/0!</v>
      </c>
      <c r="T141" s="124" t="e">
        <f t="shared" si="2"/>
        <v>#DIV/0!</v>
      </c>
      <c r="U141" s="124" t="e">
        <f t="shared" si="2"/>
        <v>#DIV/0!</v>
      </c>
      <c r="V141" s="124" t="e">
        <f t="shared" si="2"/>
        <v>#DIV/0!</v>
      </c>
      <c r="W141" s="124" t="e">
        <f t="shared" si="2"/>
        <v>#DIV/0!</v>
      </c>
      <c r="X141" s="124" t="e">
        <f t="shared" si="2"/>
        <v>#DIV/0!</v>
      </c>
      <c r="Y141" s="124" t="e">
        <f t="shared" si="2"/>
        <v>#DIV/0!</v>
      </c>
      <c r="Z141" s="124" t="e">
        <f t="shared" si="2"/>
        <v>#DIV/0!</v>
      </c>
      <c r="AA141" s="124" t="e">
        <f t="shared" si="2"/>
        <v>#DIV/0!</v>
      </c>
      <c r="AB141" s="124" t="e">
        <f t="shared" si="2"/>
        <v>#DIV/0!</v>
      </c>
      <c r="AC141" s="124" t="e">
        <f t="shared" si="2"/>
        <v>#DIV/0!</v>
      </c>
      <c r="AD141" s="124" t="e">
        <f t="shared" si="2"/>
        <v>#DIV/0!</v>
      </c>
      <c r="AE141" s="124" t="e">
        <f t="shared" si="2"/>
        <v>#DIV/0!</v>
      </c>
      <c r="AF141" s="124" t="e">
        <f t="shared" si="2"/>
        <v>#DIV/0!</v>
      </c>
      <c r="AG141" s="124" t="e">
        <f t="shared" si="2"/>
        <v>#DIV/0!</v>
      </c>
      <c r="AH141" s="124" t="e">
        <f t="shared" si="2"/>
        <v>#DIV/0!</v>
      </c>
      <c r="AI141" s="124" t="e">
        <f t="shared" si="2"/>
        <v>#DIV/0!</v>
      </c>
      <c r="AJ141" s="124" t="e">
        <f t="shared" si="2"/>
        <v>#DIV/0!</v>
      </c>
      <c r="AK141" s="124" t="e">
        <f t="shared" si="2"/>
        <v>#DIV/0!</v>
      </c>
      <c r="AL141" s="124" t="e">
        <f t="shared" si="2"/>
        <v>#DIV/0!</v>
      </c>
      <c r="AM141" s="124" t="e">
        <f t="shared" si="2"/>
        <v>#DIV/0!</v>
      </c>
      <c r="AN141" s="124" t="e">
        <f t="shared" si="2"/>
        <v>#DIV/0!</v>
      </c>
      <c r="AO141" s="124" t="e">
        <f t="shared" si="2"/>
        <v>#DIV/0!</v>
      </c>
      <c r="AP141" s="124" t="e">
        <f t="shared" si="2"/>
        <v>#DIV/0!</v>
      </c>
      <c r="AQ141" s="124" t="e">
        <f t="shared" si="2"/>
        <v>#DIV/0!</v>
      </c>
      <c r="AR141" s="124" t="e">
        <f t="shared" si="2"/>
        <v>#DIV/0!</v>
      </c>
      <c r="AS141" s="124" t="e">
        <f t="shared" si="2"/>
        <v>#DIV/0!</v>
      </c>
      <c r="AT141" s="124" t="e">
        <f t="shared" si="2"/>
        <v>#DIV/0!</v>
      </c>
    </row>
    <row r="142" spans="2:46" s="121" customFormat="1" x14ac:dyDescent="0.25">
      <c r="C142" s="122"/>
      <c r="D142" s="122"/>
      <c r="E142" s="122"/>
      <c r="F142" s="122"/>
      <c r="G142" s="122"/>
      <c r="H142" s="122"/>
      <c r="I142" s="122"/>
      <c r="J142" s="122"/>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row>
    <row r="143" spans="2:46" ht="15" customHeight="1" x14ac:dyDescent="0.25">
      <c r="B143" s="185" t="s">
        <v>226</v>
      </c>
      <c r="C143" s="185"/>
      <c r="D143" s="185"/>
      <c r="E143" s="185"/>
      <c r="F143" s="185"/>
      <c r="G143" s="185"/>
      <c r="H143" s="185"/>
      <c r="I143" s="185"/>
      <c r="J143" s="131"/>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row>
    <row r="144" spans="2:46" x14ac:dyDescent="0.25">
      <c r="B144" s="185"/>
      <c r="C144" s="185"/>
      <c r="D144" s="185"/>
      <c r="E144" s="185"/>
      <c r="F144" s="185"/>
      <c r="G144" s="185"/>
      <c r="H144" s="185"/>
      <c r="I144" s="185"/>
      <c r="J144" s="131"/>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B145" s="91" t="s">
        <v>227</v>
      </c>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row>
    <row r="146" spans="1:46" s="121" customFormat="1" x14ac:dyDescent="0.25">
      <c r="C146" s="122"/>
      <c r="D146" s="122"/>
      <c r="E146" s="122"/>
      <c r="F146" s="122"/>
      <c r="G146" s="122"/>
      <c r="H146" s="122"/>
      <c r="I146" s="122"/>
      <c r="J146" s="122"/>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row>
    <row r="147" spans="1:46" ht="15" customHeight="1" x14ac:dyDescent="0.25">
      <c r="B147" s="185" t="s">
        <v>240</v>
      </c>
      <c r="C147" s="185"/>
      <c r="D147" s="185"/>
      <c r="E147" s="185"/>
      <c r="F147" s="185"/>
      <c r="G147" s="185"/>
      <c r="H147" s="185"/>
      <c r="I147" s="185"/>
      <c r="J147" s="131"/>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row>
    <row r="148" spans="1:46" x14ac:dyDescent="0.25">
      <c r="B148" s="185"/>
      <c r="C148" s="185"/>
      <c r="D148" s="185"/>
      <c r="E148" s="185"/>
      <c r="F148" s="185"/>
      <c r="G148" s="185"/>
      <c r="H148" s="185"/>
      <c r="I148" s="185"/>
      <c r="J148" s="131"/>
      <c r="K148" s="124" t="e">
        <f t="shared" ref="K148:AT148" si="3">K144/K60</f>
        <v>#DIV/0!</v>
      </c>
      <c r="L148" s="124" t="e">
        <f t="shared" si="3"/>
        <v>#DIV/0!</v>
      </c>
      <c r="M148" s="124" t="e">
        <f t="shared" si="3"/>
        <v>#DIV/0!</v>
      </c>
      <c r="N148" s="124" t="e">
        <f t="shared" si="3"/>
        <v>#DIV/0!</v>
      </c>
      <c r="O148" s="124" t="e">
        <f t="shared" si="3"/>
        <v>#DIV/0!</v>
      </c>
      <c r="P148" s="124" t="e">
        <f t="shared" si="3"/>
        <v>#DIV/0!</v>
      </c>
      <c r="Q148" s="124" t="e">
        <f t="shared" si="3"/>
        <v>#DIV/0!</v>
      </c>
      <c r="R148" s="124" t="e">
        <f t="shared" si="3"/>
        <v>#DIV/0!</v>
      </c>
      <c r="S148" s="124" t="e">
        <f t="shared" si="3"/>
        <v>#DIV/0!</v>
      </c>
      <c r="T148" s="124" t="e">
        <f t="shared" si="3"/>
        <v>#DIV/0!</v>
      </c>
      <c r="U148" s="124" t="e">
        <f t="shared" si="3"/>
        <v>#DIV/0!</v>
      </c>
      <c r="V148" s="124" t="e">
        <f t="shared" si="3"/>
        <v>#DIV/0!</v>
      </c>
      <c r="W148" s="124" t="e">
        <f t="shared" si="3"/>
        <v>#DIV/0!</v>
      </c>
      <c r="X148" s="124" t="e">
        <f t="shared" si="3"/>
        <v>#DIV/0!</v>
      </c>
      <c r="Y148" s="124" t="e">
        <f t="shared" si="3"/>
        <v>#DIV/0!</v>
      </c>
      <c r="Z148" s="124" t="e">
        <f t="shared" si="3"/>
        <v>#DIV/0!</v>
      </c>
      <c r="AA148" s="124" t="e">
        <f t="shared" si="3"/>
        <v>#DIV/0!</v>
      </c>
      <c r="AB148" s="124" t="e">
        <f t="shared" si="3"/>
        <v>#DIV/0!</v>
      </c>
      <c r="AC148" s="124" t="e">
        <f t="shared" si="3"/>
        <v>#DIV/0!</v>
      </c>
      <c r="AD148" s="124" t="e">
        <f t="shared" si="3"/>
        <v>#DIV/0!</v>
      </c>
      <c r="AE148" s="124" t="e">
        <f t="shared" si="3"/>
        <v>#DIV/0!</v>
      </c>
      <c r="AF148" s="124" t="e">
        <f t="shared" si="3"/>
        <v>#DIV/0!</v>
      </c>
      <c r="AG148" s="124" t="e">
        <f t="shared" si="3"/>
        <v>#DIV/0!</v>
      </c>
      <c r="AH148" s="124" t="e">
        <f t="shared" si="3"/>
        <v>#DIV/0!</v>
      </c>
      <c r="AI148" s="124" t="e">
        <f t="shared" si="3"/>
        <v>#DIV/0!</v>
      </c>
      <c r="AJ148" s="124" t="e">
        <f t="shared" si="3"/>
        <v>#DIV/0!</v>
      </c>
      <c r="AK148" s="124" t="e">
        <f t="shared" si="3"/>
        <v>#DIV/0!</v>
      </c>
      <c r="AL148" s="124" t="e">
        <f t="shared" si="3"/>
        <v>#DIV/0!</v>
      </c>
      <c r="AM148" s="124" t="e">
        <f t="shared" si="3"/>
        <v>#DIV/0!</v>
      </c>
      <c r="AN148" s="124" t="e">
        <f t="shared" si="3"/>
        <v>#DIV/0!</v>
      </c>
      <c r="AO148" s="124" t="e">
        <f t="shared" si="3"/>
        <v>#DIV/0!</v>
      </c>
      <c r="AP148" s="124" t="e">
        <f t="shared" si="3"/>
        <v>#DIV/0!</v>
      </c>
      <c r="AQ148" s="124" t="e">
        <f t="shared" si="3"/>
        <v>#DIV/0!</v>
      </c>
      <c r="AR148" s="124" t="e">
        <f t="shared" si="3"/>
        <v>#DIV/0!</v>
      </c>
      <c r="AS148" s="124" t="e">
        <f t="shared" si="3"/>
        <v>#DIV/0!</v>
      </c>
      <c r="AT148" s="124" t="e">
        <f t="shared" si="3"/>
        <v>#DIV/0!</v>
      </c>
    </row>
    <row r="149" spans="1:46" x14ac:dyDescent="0.25">
      <c r="B149" s="91" t="s">
        <v>227</v>
      </c>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row>
    <row r="150" spans="1:46" ht="15.75" thickBot="1" x14ac:dyDescent="0.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row>
    <row r="151" spans="1:46" ht="15" customHeight="1" x14ac:dyDescent="0.25">
      <c r="A151" s="100" t="s">
        <v>99</v>
      </c>
      <c r="B151" s="186" t="s">
        <v>241</v>
      </c>
      <c r="C151" s="186"/>
      <c r="D151" s="186"/>
      <c r="E151" s="186"/>
      <c r="F151" s="186"/>
      <c r="G151" s="186"/>
      <c r="H151" s="186"/>
      <c r="I151" s="187"/>
      <c r="J151" s="101"/>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row>
    <row r="152" spans="1:46" x14ac:dyDescent="0.25">
      <c r="A152" s="102"/>
      <c r="B152" s="188"/>
      <c r="C152" s="188"/>
      <c r="D152" s="188"/>
      <c r="E152" s="188"/>
      <c r="F152" s="188"/>
      <c r="G152" s="188"/>
      <c r="H152" s="188"/>
      <c r="I152" s="189"/>
      <c r="J152" s="101"/>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row>
    <row r="153" spans="1:46" x14ac:dyDescent="0.25">
      <c r="A153" s="102"/>
      <c r="B153" s="188"/>
      <c r="C153" s="188"/>
      <c r="D153" s="188"/>
      <c r="E153" s="188"/>
      <c r="F153" s="188"/>
      <c r="G153" s="188"/>
      <c r="H153" s="188"/>
      <c r="I153" s="189"/>
      <c r="J153" s="101"/>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15.75" customHeight="1" thickBot="1" x14ac:dyDescent="0.3">
      <c r="A154" s="104"/>
      <c r="B154" s="138" t="s">
        <v>275</v>
      </c>
      <c r="C154" s="106"/>
      <c r="D154" s="106"/>
      <c r="E154" s="106"/>
      <c r="F154" s="106"/>
      <c r="G154" s="106"/>
      <c r="H154" s="106"/>
      <c r="I154" s="128"/>
      <c r="J154" s="101"/>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x14ac:dyDescent="0.25">
      <c r="A155" s="139"/>
      <c r="B155" s="139"/>
      <c r="C155" s="103"/>
      <c r="D155" s="103"/>
      <c r="E155" s="103"/>
      <c r="F155" s="103"/>
      <c r="G155" s="103"/>
      <c r="H155" s="103"/>
      <c r="I155" s="103"/>
      <c r="J155" s="10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x14ac:dyDescent="0.25">
      <c r="C156" s="33"/>
      <c r="D156" s="33"/>
      <c r="G156" s="33"/>
      <c r="H156" s="33"/>
      <c r="I156" s="86" t="str">
        <f>Misc!T1</f>
        <v>Bank Account Stability</v>
      </c>
      <c r="J156" s="68"/>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x14ac:dyDescent="0.25">
      <c r="C157" s="33"/>
      <c r="D157" s="33"/>
      <c r="G157" s="33"/>
      <c r="H157" s="33"/>
      <c r="I157" s="86" t="str">
        <f>Misc!T2</f>
        <v>Bank Account Verification</v>
      </c>
      <c r="J157" s="68"/>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row>
    <row r="158" spans="1:46" x14ac:dyDescent="0.25">
      <c r="C158" s="33"/>
      <c r="D158" s="33"/>
      <c r="G158" s="33"/>
      <c r="H158" s="33"/>
      <c r="I158" s="86" t="str">
        <f>Misc!T3</f>
        <v>Clean Collateral Title</v>
      </c>
      <c r="J158" s="68"/>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row>
    <row r="159" spans="1:46" x14ac:dyDescent="0.25">
      <c r="C159" s="33"/>
      <c r="D159" s="33"/>
      <c r="G159" s="33"/>
      <c r="H159" s="33"/>
      <c r="I159" s="86" t="str">
        <f>Misc!T4</f>
        <v>Collateral Insurance Verification</v>
      </c>
      <c r="J159" s="68"/>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row>
    <row r="160" spans="1:46" x14ac:dyDescent="0.25">
      <c r="C160" s="33"/>
      <c r="D160" s="33"/>
      <c r="G160" s="33"/>
      <c r="H160" s="33"/>
      <c r="I160" s="86" t="str">
        <f>Misc!T5</f>
        <v>Collateral Value</v>
      </c>
      <c r="J160" s="68"/>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row>
    <row r="161" spans="3:46" x14ac:dyDescent="0.25">
      <c r="C161" s="33"/>
      <c r="D161" s="33"/>
      <c r="G161" s="33"/>
      <c r="H161" s="33"/>
      <c r="I161" s="86" t="str">
        <f>Misc!T6</f>
        <v>Credit History</v>
      </c>
      <c r="J161" s="68"/>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row>
    <row r="162" spans="3:46" x14ac:dyDescent="0.25">
      <c r="C162" s="33"/>
      <c r="D162" s="33"/>
      <c r="G162" s="33"/>
      <c r="H162" s="33"/>
      <c r="I162" s="86" t="str">
        <f>Misc!T7</f>
        <v>Debt to Income Percentage Requirement</v>
      </c>
      <c r="J162" s="68"/>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row>
    <row r="163" spans="3:46" x14ac:dyDescent="0.25">
      <c r="C163" s="33"/>
      <c r="D163" s="33"/>
      <c r="G163" s="33"/>
      <c r="H163" s="33"/>
      <c r="I163" s="86" t="str">
        <f>Misc!T8</f>
        <v>Employment Stability</v>
      </c>
      <c r="J163" s="68"/>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row>
    <row r="164" spans="3:46" x14ac:dyDescent="0.25">
      <c r="C164" s="33"/>
      <c r="D164" s="33"/>
      <c r="G164" s="33"/>
      <c r="H164" s="33"/>
      <c r="I164" s="86" t="str">
        <f>Misc!T9</f>
        <v>Employment Verification</v>
      </c>
      <c r="J164" s="68"/>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row>
    <row r="165" spans="3:46" x14ac:dyDescent="0.25">
      <c r="C165" s="33"/>
      <c r="D165" s="33"/>
      <c r="G165" s="33"/>
      <c r="H165" s="33"/>
      <c r="I165" s="86" t="str">
        <f>Misc!T10</f>
        <v>Established Borrower History with Licensee</v>
      </c>
      <c r="J165" s="68"/>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row>
    <row r="166" spans="3:46" x14ac:dyDescent="0.25">
      <c r="C166" s="33"/>
      <c r="D166" s="33"/>
      <c r="G166" s="33"/>
      <c r="H166" s="33"/>
      <c r="I166" s="86" t="str">
        <f>Misc!T11</f>
        <v>Estimated Tax Refund</v>
      </c>
      <c r="J166" s="68"/>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row>
    <row r="167" spans="3:46" x14ac:dyDescent="0.25">
      <c r="C167" s="33"/>
      <c r="D167" s="33"/>
      <c r="G167" s="33"/>
      <c r="H167" s="33"/>
      <c r="I167" s="86" t="str">
        <f>Misc!T12</f>
        <v>Identification Requirement (i.e. Photo ID)</v>
      </c>
      <c r="J167" s="68"/>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row>
    <row r="168" spans="3:46" x14ac:dyDescent="0.25">
      <c r="C168" s="33"/>
      <c r="D168" s="33"/>
      <c r="G168" s="33"/>
      <c r="H168" s="33"/>
      <c r="I168" s="86" t="str">
        <f>Misc!T13</f>
        <v>Income Stability</v>
      </c>
      <c r="J168" s="68"/>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row>
    <row r="169" spans="3:46" x14ac:dyDescent="0.25">
      <c r="C169" s="33"/>
      <c r="D169" s="33"/>
      <c r="G169" s="33"/>
      <c r="H169" s="33"/>
      <c r="I169" s="86" t="str">
        <f>Misc!T14</f>
        <v>Income Verification</v>
      </c>
      <c r="J169" s="68"/>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row>
    <row r="170" spans="3:46" x14ac:dyDescent="0.25">
      <c r="C170" s="33"/>
      <c r="D170" s="33"/>
      <c r="G170" s="33"/>
      <c r="H170" s="33"/>
      <c r="I170" s="86" t="str">
        <f>Misc!T15</f>
        <v>Minimum Employment Requirement</v>
      </c>
      <c r="J170" s="68"/>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row>
    <row r="171" spans="3:46" x14ac:dyDescent="0.25">
      <c r="C171" s="33"/>
      <c r="D171" s="33"/>
      <c r="G171" s="33"/>
      <c r="H171" s="33"/>
      <c r="I171" s="86" t="str">
        <f>Misc!T16</f>
        <v>Minimum Income Requirement</v>
      </c>
      <c r="J171" s="68"/>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row>
    <row r="172" spans="3:46" x14ac:dyDescent="0.25">
      <c r="C172" s="33"/>
      <c r="D172" s="33"/>
      <c r="G172" s="33"/>
      <c r="H172" s="33"/>
      <c r="I172" s="86" t="str">
        <f>Misc!T17</f>
        <v>Minimum Residence Requirement</v>
      </c>
      <c r="J172" s="68"/>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row>
    <row r="173" spans="3:46" x14ac:dyDescent="0.25">
      <c r="C173" s="33"/>
      <c r="D173" s="33"/>
      <c r="G173" s="33"/>
      <c r="H173" s="33"/>
      <c r="I173" s="86" t="str">
        <f>Misc!T18</f>
        <v>Personal Information Verification</v>
      </c>
      <c r="J173" s="68"/>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row>
    <row r="174" spans="3:46" x14ac:dyDescent="0.25">
      <c r="C174" s="33"/>
      <c r="D174" s="33"/>
      <c r="G174" s="33"/>
      <c r="H174" s="33"/>
      <c r="I174" s="86" t="str">
        <f>Misc!T19</f>
        <v>Residence Stability</v>
      </c>
      <c r="J174" s="68"/>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row>
    <row r="175" spans="3:46" x14ac:dyDescent="0.25">
      <c r="C175" s="33"/>
      <c r="D175" s="33"/>
      <c r="G175" s="33"/>
      <c r="H175" s="33"/>
      <c r="I175" s="86" t="str">
        <f>Misc!T20</f>
        <v>Residence Verification</v>
      </c>
      <c r="J175" s="68"/>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row>
    <row r="176" spans="3:46" x14ac:dyDescent="0.25">
      <c r="C176" s="33"/>
      <c r="D176" s="33"/>
      <c r="G176" s="33"/>
      <c r="H176" s="33"/>
      <c r="I176" s="86" t="str">
        <f>Misc!T21</f>
        <v>References</v>
      </c>
      <c r="J176" s="68"/>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row>
    <row r="177" spans="2:46" x14ac:dyDescent="0.25">
      <c r="C177" s="33"/>
      <c r="D177" s="33"/>
      <c r="G177" s="33"/>
      <c r="H177" s="33"/>
      <c r="I177" s="86" t="str">
        <f>Misc!T22</f>
        <v>Requested Loan Amount</v>
      </c>
      <c r="J177" s="68"/>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row>
    <row r="178" spans="2:46" x14ac:dyDescent="0.25">
      <c r="C178" s="33"/>
      <c r="D178" s="33"/>
      <c r="G178" s="33"/>
      <c r="H178" s="33"/>
      <c r="I178" s="86" t="str">
        <f>Misc!T23</f>
        <v>Other</v>
      </c>
      <c r="J178" s="68"/>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row>
    <row r="179" spans="2:46" x14ac:dyDescent="0.25">
      <c r="C179" s="140"/>
      <c r="D179" s="140"/>
      <c r="G179" s="140"/>
      <c r="H179" s="140"/>
      <c r="I179" s="141" t="s">
        <v>18</v>
      </c>
      <c r="J179" s="196"/>
      <c r="K179" s="196"/>
      <c r="L179" s="196"/>
      <c r="M179" s="196"/>
      <c r="N179" s="196"/>
      <c r="O179" s="196"/>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row>
    <row r="180" spans="2:46" x14ac:dyDescent="0.25">
      <c r="B180" s="135"/>
      <c r="C180" s="135"/>
      <c r="D180" s="135"/>
      <c r="E180" s="135"/>
      <c r="F180" s="135"/>
      <c r="G180" s="135"/>
      <c r="H180" s="135"/>
      <c r="I180" s="135"/>
      <c r="J180" s="196"/>
      <c r="K180" s="196"/>
      <c r="L180" s="196"/>
      <c r="M180" s="196"/>
      <c r="N180" s="196"/>
      <c r="O180" s="196"/>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row>
    <row r="181" spans="2:46" x14ac:dyDescent="0.2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row>
  </sheetData>
  <sheetProtection algorithmName="SHA-512" hashValue="4Pt9QYbcJr6X87clir115pNRpsGT8J5yAHj4O0wdG5tkO4WGoM8WNqUJP052d5Oa/ojfeOi3qv8uQKywJMivKw==" saltValue="HV5oFV/0F94Jkwolb0td8A==" spinCount="100000" sheet="1" objects="1" scenarios="1"/>
  <mergeCells count="107">
    <mergeCell ref="J3:T3"/>
    <mergeCell ref="J11:O11"/>
    <mergeCell ref="B9:I9"/>
    <mergeCell ref="B34:I35"/>
    <mergeCell ref="B50:I52"/>
    <mergeCell ref="B53:I53"/>
    <mergeCell ref="B103:G103"/>
    <mergeCell ref="B80:I80"/>
    <mergeCell ref="B31:I31"/>
    <mergeCell ref="B25:I25"/>
    <mergeCell ref="B26:I26"/>
    <mergeCell ref="B27:I27"/>
    <mergeCell ref="B28:I28"/>
    <mergeCell ref="B29:I29"/>
    <mergeCell ref="B22:I22"/>
    <mergeCell ref="B23:I23"/>
    <mergeCell ref="B24:I24"/>
    <mergeCell ref="C38:I38"/>
    <mergeCell ref="C39:I39"/>
    <mergeCell ref="C40:I40"/>
    <mergeCell ref="B74:I74"/>
    <mergeCell ref="B69:I69"/>
    <mergeCell ref="C57:I57"/>
    <mergeCell ref="C58:I58"/>
    <mergeCell ref="A1:I1"/>
    <mergeCell ref="A3:I3"/>
    <mergeCell ref="B15:I15"/>
    <mergeCell ref="B16:G16"/>
    <mergeCell ref="A4:I5"/>
    <mergeCell ref="G11:I11"/>
    <mergeCell ref="D13:I13"/>
    <mergeCell ref="B17:I17"/>
    <mergeCell ref="B30:I30"/>
    <mergeCell ref="B21:I21"/>
    <mergeCell ref="B20:I20"/>
    <mergeCell ref="B19:I19"/>
    <mergeCell ref="B18:I18"/>
    <mergeCell ref="B42:I42"/>
    <mergeCell ref="B92:I92"/>
    <mergeCell ref="B94:I94"/>
    <mergeCell ref="B45:I45"/>
    <mergeCell ref="B46:I46"/>
    <mergeCell ref="B47:I47"/>
    <mergeCell ref="B48:I48"/>
    <mergeCell ref="B54:I54"/>
    <mergeCell ref="C59:I59"/>
    <mergeCell ref="C60:I60"/>
    <mergeCell ref="C55:I55"/>
    <mergeCell ref="C56:I56"/>
    <mergeCell ref="B72:I73"/>
    <mergeCell ref="B43:I43"/>
    <mergeCell ref="B62:I63"/>
    <mergeCell ref="B76:I76"/>
    <mergeCell ref="B90:I90"/>
    <mergeCell ref="B82:I82"/>
    <mergeCell ref="B83:I83"/>
    <mergeCell ref="B84:I84"/>
    <mergeCell ref="B87:I87"/>
    <mergeCell ref="B88:I88"/>
    <mergeCell ref="B91:I91"/>
    <mergeCell ref="B99:I99"/>
    <mergeCell ref="B95:I95"/>
    <mergeCell ref="B65:I65"/>
    <mergeCell ref="B66:I66"/>
    <mergeCell ref="B68:I68"/>
    <mergeCell ref="B140:I140"/>
    <mergeCell ref="B141:I141"/>
    <mergeCell ref="F106:I106"/>
    <mergeCell ref="F107:I107"/>
    <mergeCell ref="B96:I96"/>
    <mergeCell ref="B98:I98"/>
    <mergeCell ref="B102:I102"/>
    <mergeCell ref="B104:I104"/>
    <mergeCell ref="B125:I125"/>
    <mergeCell ref="B127:I128"/>
    <mergeCell ref="B129:I129"/>
    <mergeCell ref="F109:I109"/>
    <mergeCell ref="F113:I113"/>
    <mergeCell ref="F114:I114"/>
    <mergeCell ref="F115:I115"/>
    <mergeCell ref="B121:I122"/>
    <mergeCell ref="B100:I100"/>
    <mergeCell ref="F105:I105"/>
    <mergeCell ref="B147:I148"/>
    <mergeCell ref="B151:I153"/>
    <mergeCell ref="J31:O32"/>
    <mergeCell ref="J118:O119"/>
    <mergeCell ref="J179:O180"/>
    <mergeCell ref="J43:O43"/>
    <mergeCell ref="J45:O45"/>
    <mergeCell ref="J47:O48"/>
    <mergeCell ref="B36:I36"/>
    <mergeCell ref="F108:I108"/>
    <mergeCell ref="B124:I124"/>
    <mergeCell ref="F116:I116"/>
    <mergeCell ref="F117:I117"/>
    <mergeCell ref="F111:I111"/>
    <mergeCell ref="B137:I137"/>
    <mergeCell ref="B138:I138"/>
    <mergeCell ref="B143:I144"/>
    <mergeCell ref="F110:I110"/>
    <mergeCell ref="B118:I118"/>
    <mergeCell ref="B131:I131"/>
    <mergeCell ref="B132:I132"/>
    <mergeCell ref="F112:I112"/>
    <mergeCell ref="B134:I134"/>
    <mergeCell ref="B135:I135"/>
  </mergeCells>
  <pageMargins left="0.7" right="0.7" top="0.75" bottom="0.75" header="0.3" footer="0.3"/>
  <pageSetup scale="89" orientation="portrait" r:id="rId1"/>
  <rowBreaks count="2" manualBreakCount="2">
    <brk id="41" max="8" man="1"/>
    <brk id="150" max="8" man="1"/>
  </rowBreaks>
  <colBreaks count="1" manualBreakCount="1">
    <brk id="10" max="148"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Misc!$A$1:$A$2</xm:f>
          </x14:formula1>
          <xm:sqref>J18:J30 J105:J117</xm:sqref>
        </x14:dataValidation>
        <x14:dataValidation type="list" allowBlank="1" showInputMessage="1" showErrorMessage="1">
          <x14:formula1>
            <xm:f>Misc!$J$1:$J$13</xm:f>
          </x14:formula1>
          <xm:sqref>J43</xm:sqref>
        </x14:dataValidation>
        <x14:dataValidation type="list" allowBlank="1" showInputMessage="1" showErrorMessage="1">
          <x14:formula1>
            <xm:f>Misc!$N$1:$N$19</xm:f>
          </x14:formula1>
          <xm:sqref>J45</xm:sqref>
        </x14:dataValidation>
        <x14:dataValidation type="list" allowBlank="1" showInputMessage="1" showErrorMessage="1">
          <x14:formula1>
            <xm:f>Misc!$A$1</xm:f>
          </x14:formula1>
          <xm:sqref>J156:J178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1"/>
  <sheetViews>
    <sheetView workbookViewId="0">
      <pane xSplit="9" ySplit="13" topLeftCell="J14" activePane="bottomRight" state="frozenSplit"/>
      <selection activeCell="M32" sqref="M32"/>
      <selection pane="topRight" activeCell="M32" sqref="M32"/>
      <selection pane="bottomLeft" activeCell="M32" sqref="M32"/>
      <selection pane="bottomRight" activeCell="B43" sqref="B43:I43"/>
    </sheetView>
  </sheetViews>
  <sheetFormatPr defaultRowHeight="15" x14ac:dyDescent="0.25"/>
  <cols>
    <col min="1" max="1" width="14" style="29" customWidth="1"/>
    <col min="2" max="8" width="9.140625" style="29"/>
    <col min="9" max="9" width="9.140625" style="29" customWidth="1"/>
    <col min="10" max="10" width="12.140625" style="29" customWidth="1"/>
    <col min="11" max="11" width="9.85546875" style="29" bestFit="1" customWidth="1"/>
    <col min="12" max="16384" width="9.140625" style="29"/>
  </cols>
  <sheetData>
    <row r="1" spans="1:46" ht="15.75" x14ac:dyDescent="0.25">
      <c r="A1" s="230" t="s">
        <v>0</v>
      </c>
      <c r="B1" s="230"/>
      <c r="C1" s="230"/>
      <c r="D1" s="230"/>
      <c r="E1" s="230"/>
      <c r="F1" s="230"/>
      <c r="G1" s="230"/>
      <c r="H1" s="230"/>
      <c r="I1" s="230"/>
      <c r="J1" s="85"/>
    </row>
    <row r="3" spans="1:46" ht="18.75" x14ac:dyDescent="0.3">
      <c r="A3" s="231" t="s">
        <v>261</v>
      </c>
      <c r="B3" s="231"/>
      <c r="C3" s="231"/>
      <c r="D3" s="231"/>
      <c r="E3" s="231"/>
      <c r="F3" s="231"/>
      <c r="G3" s="231"/>
      <c r="H3" s="231"/>
      <c r="I3" s="231"/>
      <c r="J3" s="239" t="s">
        <v>206</v>
      </c>
      <c r="K3" s="239"/>
      <c r="L3" s="239"/>
      <c r="M3" s="239"/>
      <c r="N3" s="239"/>
      <c r="O3" s="239"/>
      <c r="P3" s="239"/>
      <c r="Q3" s="239"/>
      <c r="R3" s="239"/>
      <c r="S3" s="239"/>
      <c r="T3" s="239"/>
    </row>
    <row r="4" spans="1:46" ht="15" customHeight="1" x14ac:dyDescent="0.25">
      <c r="A4" s="233" t="s">
        <v>262</v>
      </c>
      <c r="B4" s="233"/>
      <c r="C4" s="233"/>
      <c r="D4" s="233"/>
      <c r="E4" s="233"/>
      <c r="F4" s="233"/>
      <c r="G4" s="233"/>
      <c r="H4" s="233"/>
      <c r="I4" s="233"/>
      <c r="J4" s="65"/>
      <c r="K4" s="65"/>
      <c r="L4" s="65"/>
      <c r="M4" s="65"/>
      <c r="N4" s="65"/>
      <c r="O4" s="65"/>
    </row>
    <row r="5" spans="1:46" ht="15.75" x14ac:dyDescent="0.25">
      <c r="A5" s="234"/>
      <c r="B5" s="234"/>
      <c r="C5" s="234"/>
      <c r="D5" s="234"/>
      <c r="E5" s="234"/>
      <c r="F5" s="234"/>
      <c r="G5" s="234"/>
      <c r="H5" s="234"/>
      <c r="I5" s="234"/>
      <c r="J5" s="90" t="s">
        <v>217</v>
      </c>
    </row>
    <row r="6" spans="1:46" x14ac:dyDescent="0.25">
      <c r="A6" s="234"/>
      <c r="B6" s="234"/>
      <c r="C6" s="234"/>
      <c r="D6" s="234"/>
      <c r="E6" s="234"/>
      <c r="F6" s="234"/>
      <c r="G6" s="234"/>
      <c r="H6" s="234"/>
      <c r="I6" s="234"/>
      <c r="J6" s="91" t="s">
        <v>216</v>
      </c>
    </row>
    <row r="7" spans="1:46" x14ac:dyDescent="0.25">
      <c r="D7" s="53"/>
      <c r="E7" s="53"/>
      <c r="H7" s="53"/>
      <c r="I7" s="53"/>
      <c r="J7" s="66"/>
    </row>
    <row r="8" spans="1:46" ht="15.75" thickBot="1" x14ac:dyDescent="0.3"/>
    <row r="9" spans="1:46" ht="15.75" thickBot="1" x14ac:dyDescent="0.3">
      <c r="A9" s="35" t="s">
        <v>2</v>
      </c>
      <c r="B9" s="243" t="s">
        <v>230</v>
      </c>
      <c r="C9" s="243"/>
      <c r="D9" s="243"/>
      <c r="E9" s="243"/>
      <c r="F9" s="243"/>
      <c r="G9" s="243"/>
      <c r="H9" s="243"/>
      <c r="I9" s="244"/>
      <c r="J9" s="64"/>
    </row>
    <row r="10" spans="1:46" x14ac:dyDescent="0.25">
      <c r="A10" s="33"/>
      <c r="B10" s="33"/>
      <c r="C10" s="33"/>
      <c r="D10" s="33"/>
      <c r="E10" s="71"/>
      <c r="F10" s="71"/>
      <c r="G10" s="71"/>
      <c r="H10" s="71"/>
      <c r="I10" s="71"/>
      <c r="J10" s="71"/>
    </row>
    <row r="11" spans="1:46" x14ac:dyDescent="0.25">
      <c r="A11" s="33"/>
      <c r="B11" s="92"/>
      <c r="D11" s="67"/>
      <c r="E11" s="67"/>
      <c r="F11" s="67"/>
      <c r="G11" s="235" t="s">
        <v>174</v>
      </c>
      <c r="H11" s="235"/>
      <c r="I11" s="236"/>
      <c r="J11" s="240"/>
      <c r="K11" s="241"/>
      <c r="L11" s="241"/>
      <c r="M11" s="241"/>
      <c r="N11" s="241"/>
      <c r="O11" s="242"/>
      <c r="Q11" s="56" t="s">
        <v>195</v>
      </c>
      <c r="T11" s="53">
        <f>COUNTIF(K13:AT13,"=&gt;1")</f>
        <v>0</v>
      </c>
    </row>
    <row r="12" spans="1:46" x14ac:dyDescent="0.25">
      <c r="A12" s="33"/>
      <c r="B12" s="72"/>
      <c r="D12" s="36"/>
      <c r="E12" s="36"/>
      <c r="F12" s="36"/>
      <c r="G12" s="36"/>
      <c r="H12" s="36"/>
      <c r="I12" s="72"/>
      <c r="J12" s="36"/>
    </row>
    <row r="13" spans="1:46" x14ac:dyDescent="0.25">
      <c r="A13" s="32"/>
      <c r="B13" s="92"/>
      <c r="D13" s="237" t="s">
        <v>207</v>
      </c>
      <c r="E13" s="237"/>
      <c r="F13" s="237"/>
      <c r="G13" s="237"/>
      <c r="H13" s="237"/>
      <c r="I13" s="237"/>
      <c r="J13" s="63" t="s">
        <v>202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ht="15.75" thickBot="1" x14ac:dyDescent="0.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row>
    <row r="15" spans="1:46" ht="15" customHeight="1" x14ac:dyDescent="0.25">
      <c r="A15" s="94" t="s">
        <v>3</v>
      </c>
      <c r="B15" s="215" t="s">
        <v>231</v>
      </c>
      <c r="C15" s="215"/>
      <c r="D15" s="215"/>
      <c r="E15" s="215"/>
      <c r="F15" s="215"/>
      <c r="G15" s="215"/>
      <c r="H15" s="215"/>
      <c r="I15" s="216"/>
      <c r="J15" s="95"/>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row>
    <row r="16" spans="1:46" ht="15.75" customHeight="1" x14ac:dyDescent="0.25">
      <c r="A16" s="96"/>
      <c r="B16" s="232" t="s">
        <v>232</v>
      </c>
      <c r="C16" s="232"/>
      <c r="D16" s="232"/>
      <c r="E16" s="232"/>
      <c r="F16" s="232"/>
      <c r="G16" s="232"/>
      <c r="H16" s="97"/>
      <c r="I16" s="98"/>
      <c r="J16" s="95"/>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row>
    <row r="17" spans="1:46" ht="15.75" thickBot="1" x14ac:dyDescent="0.3">
      <c r="A17" s="99"/>
      <c r="B17" s="213" t="s">
        <v>233</v>
      </c>
      <c r="C17" s="213"/>
      <c r="D17" s="213"/>
      <c r="E17" s="213"/>
      <c r="F17" s="213"/>
      <c r="G17" s="213"/>
      <c r="H17" s="213"/>
      <c r="I17" s="214"/>
      <c r="J17" s="95"/>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row>
    <row r="18" spans="1:46" x14ac:dyDescent="0.25">
      <c r="B18" s="238" t="str">
        <f>Misc!F1</f>
        <v>Acquisition Fees</v>
      </c>
      <c r="C18" s="238"/>
      <c r="D18" s="238"/>
      <c r="E18" s="238"/>
      <c r="F18" s="238"/>
      <c r="G18" s="238"/>
      <c r="H18" s="238"/>
      <c r="I18" s="238"/>
      <c r="J18" s="68"/>
      <c r="K18" s="93"/>
      <c r="L18" s="93"/>
      <c r="M18" s="93"/>
      <c r="N18" s="93"/>
      <c r="O18" s="64"/>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row>
    <row r="19" spans="1:46" x14ac:dyDescent="0.25">
      <c r="B19" s="238" t="str">
        <f>Misc!F2</f>
        <v>Application /Origination Fees</v>
      </c>
      <c r="C19" s="238"/>
      <c r="D19" s="238"/>
      <c r="E19" s="238"/>
      <c r="F19" s="238"/>
      <c r="G19" s="238"/>
      <c r="H19" s="238"/>
      <c r="I19" s="238"/>
      <c r="J19" s="68"/>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1:46" x14ac:dyDescent="0.25">
      <c r="B20" s="238" t="str">
        <f>Misc!F3</f>
        <v>Attorney Fees</v>
      </c>
      <c r="C20" s="238"/>
      <c r="D20" s="238"/>
      <c r="E20" s="238"/>
      <c r="F20" s="238"/>
      <c r="G20" s="238"/>
      <c r="H20" s="238"/>
      <c r="I20" s="238"/>
      <c r="J20" s="68"/>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row>
    <row r="21" spans="1:46" x14ac:dyDescent="0.25">
      <c r="B21" s="238" t="str">
        <f>Misc!F4</f>
        <v>Delinquency/ Late Fees</v>
      </c>
      <c r="C21" s="238"/>
      <c r="D21" s="238"/>
      <c r="E21" s="238"/>
      <c r="F21" s="238"/>
      <c r="G21" s="238"/>
      <c r="H21" s="238"/>
      <c r="I21" s="238"/>
      <c r="J21" s="68"/>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x14ac:dyDescent="0.25">
      <c r="B22" s="238" t="str">
        <f>Misc!F5</f>
        <v>Documentation Fees</v>
      </c>
      <c r="C22" s="238"/>
      <c r="D22" s="238"/>
      <c r="E22" s="238"/>
      <c r="F22" s="238"/>
      <c r="G22" s="238"/>
      <c r="H22" s="238"/>
      <c r="I22" s="238"/>
      <c r="J22" s="68"/>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x14ac:dyDescent="0.25">
      <c r="B23" s="238" t="str">
        <f>Misc!F6</f>
        <v>Electronic Filing Fees</v>
      </c>
      <c r="C23" s="238"/>
      <c r="D23" s="238"/>
      <c r="E23" s="238"/>
      <c r="F23" s="238"/>
      <c r="G23" s="238"/>
      <c r="H23" s="238"/>
      <c r="I23" s="238"/>
      <c r="J23" s="68"/>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row>
    <row r="24" spans="1:46" x14ac:dyDescent="0.25">
      <c r="B24" s="238" t="str">
        <f>Misc!F7</f>
        <v>Interest Fees</v>
      </c>
      <c r="C24" s="238"/>
      <c r="D24" s="238"/>
      <c r="E24" s="238"/>
      <c r="F24" s="238"/>
      <c r="G24" s="238"/>
      <c r="H24" s="238"/>
      <c r="I24" s="238"/>
      <c r="J24" s="68"/>
      <c r="K24" s="93"/>
      <c r="L24" s="93"/>
      <c r="M24" s="93"/>
      <c r="N24" s="93"/>
      <c r="O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row>
    <row r="25" spans="1:46" x14ac:dyDescent="0.25">
      <c r="B25" s="238" t="str">
        <f>Misc!F8</f>
        <v>Title Lien Fees</v>
      </c>
      <c r="C25" s="238"/>
      <c r="D25" s="238"/>
      <c r="E25" s="238"/>
      <c r="F25" s="238"/>
      <c r="G25" s="238"/>
      <c r="H25" s="238"/>
      <c r="I25" s="238"/>
      <c r="J25" s="68"/>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row>
    <row r="26" spans="1:46" x14ac:dyDescent="0.25">
      <c r="B26" s="238" t="str">
        <f>Misc!F9</f>
        <v>NSF Fees</v>
      </c>
      <c r="C26" s="238"/>
      <c r="D26" s="238"/>
      <c r="E26" s="238"/>
      <c r="F26" s="238"/>
      <c r="G26" s="238"/>
      <c r="H26" s="238"/>
      <c r="I26" s="238"/>
      <c r="J26" s="68"/>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row>
    <row r="27" spans="1:46" x14ac:dyDescent="0.25">
      <c r="B27" s="238" t="str">
        <f>Misc!F10</f>
        <v>Repossession Fees</v>
      </c>
      <c r="C27" s="238"/>
      <c r="D27" s="238"/>
      <c r="E27" s="238"/>
      <c r="F27" s="238"/>
      <c r="G27" s="238"/>
      <c r="H27" s="238"/>
      <c r="I27" s="238"/>
      <c r="J27" s="68"/>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row>
    <row r="28" spans="1:46" x14ac:dyDescent="0.25">
      <c r="B28" s="238" t="str">
        <f>Misc!F11</f>
        <v>Storage Fees</v>
      </c>
      <c r="C28" s="238"/>
      <c r="D28" s="238"/>
      <c r="E28" s="238"/>
      <c r="F28" s="238"/>
      <c r="G28" s="238"/>
      <c r="H28" s="238"/>
      <c r="I28" s="238"/>
      <c r="J28" s="68"/>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row>
    <row r="29" spans="1:46" x14ac:dyDescent="0.25">
      <c r="B29" s="238" t="str">
        <f>Misc!F12</f>
        <v>Tax Prep Fees</v>
      </c>
      <c r="C29" s="238"/>
      <c r="D29" s="238"/>
      <c r="E29" s="238"/>
      <c r="F29" s="238"/>
      <c r="G29" s="238"/>
      <c r="H29" s="238"/>
      <c r="I29" s="238"/>
      <c r="J29" s="68"/>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row>
    <row r="30" spans="1:46" x14ac:dyDescent="0.25">
      <c r="B30" s="235" t="str">
        <f>Misc!F13</f>
        <v>Other</v>
      </c>
      <c r="C30" s="235"/>
      <c r="D30" s="235"/>
      <c r="E30" s="235"/>
      <c r="F30" s="235"/>
      <c r="G30" s="235"/>
      <c r="H30" s="235"/>
      <c r="I30" s="235"/>
      <c r="J30" s="68"/>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row>
    <row r="31" spans="1:46" x14ac:dyDescent="0.25">
      <c r="B31" s="245" t="s">
        <v>18</v>
      </c>
      <c r="C31" s="245"/>
      <c r="D31" s="245"/>
      <c r="E31" s="245"/>
      <c r="F31" s="245"/>
      <c r="G31" s="245"/>
      <c r="H31" s="245"/>
      <c r="I31" s="245"/>
      <c r="J31" s="190"/>
      <c r="K31" s="191"/>
      <c r="L31" s="191"/>
      <c r="M31" s="191"/>
      <c r="N31" s="191"/>
      <c r="O31" s="19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row>
    <row r="32" spans="1:46" x14ac:dyDescent="0.25">
      <c r="J32" s="193"/>
      <c r="K32" s="194"/>
      <c r="L32" s="194"/>
      <c r="M32" s="194"/>
      <c r="N32" s="194"/>
      <c r="O32" s="195"/>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row>
    <row r="33" spans="1:46" ht="15.75" thickBot="1" x14ac:dyDescent="0.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row>
    <row r="34" spans="1:46" ht="15" customHeight="1" x14ac:dyDescent="0.25">
      <c r="A34" s="100" t="s">
        <v>19</v>
      </c>
      <c r="B34" s="186" t="s">
        <v>234</v>
      </c>
      <c r="C34" s="186"/>
      <c r="D34" s="186"/>
      <c r="E34" s="186"/>
      <c r="F34" s="186"/>
      <c r="G34" s="186"/>
      <c r="H34" s="186"/>
      <c r="I34" s="187"/>
      <c r="J34" s="101"/>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row>
    <row r="35" spans="1:46" ht="15" customHeight="1" x14ac:dyDescent="0.25">
      <c r="A35" s="102"/>
      <c r="B35" s="188"/>
      <c r="C35" s="188"/>
      <c r="D35" s="188"/>
      <c r="E35" s="188"/>
      <c r="F35" s="188"/>
      <c r="G35" s="188"/>
      <c r="H35" s="188"/>
      <c r="I35" s="189"/>
      <c r="J35" s="101"/>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row>
    <row r="36" spans="1:46" ht="15" customHeight="1" x14ac:dyDescent="0.25">
      <c r="A36" s="102"/>
      <c r="B36" s="200" t="s">
        <v>238</v>
      </c>
      <c r="C36" s="200"/>
      <c r="D36" s="200"/>
      <c r="E36" s="200"/>
      <c r="F36" s="200"/>
      <c r="G36" s="200"/>
      <c r="H36" s="200"/>
      <c r="I36" s="201"/>
      <c r="J36" s="10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row>
    <row r="37" spans="1:46" ht="15.75" thickBot="1" x14ac:dyDescent="0.3">
      <c r="A37" s="104"/>
      <c r="B37" s="105" t="s">
        <v>20</v>
      </c>
      <c r="C37" s="106"/>
      <c r="D37" s="106"/>
      <c r="E37" s="106"/>
      <c r="F37" s="106"/>
      <c r="G37" s="106"/>
      <c r="H37" s="106"/>
      <c r="I37" s="107"/>
      <c r="J37" s="10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row>
    <row r="38" spans="1:46" x14ac:dyDescent="0.25">
      <c r="C38" s="238" t="s">
        <v>203</v>
      </c>
      <c r="D38" s="238"/>
      <c r="E38" s="238"/>
      <c r="F38" s="238"/>
      <c r="G38" s="238"/>
      <c r="H38" s="238"/>
      <c r="I38" s="238"/>
      <c r="J38" s="108"/>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x14ac:dyDescent="0.25">
      <c r="C39" s="238" t="s">
        <v>204</v>
      </c>
      <c r="D39" s="238"/>
      <c r="E39" s="238"/>
      <c r="F39" s="238"/>
      <c r="G39" s="238"/>
      <c r="H39" s="238"/>
      <c r="I39" s="238"/>
      <c r="J39" s="108"/>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x14ac:dyDescent="0.25">
      <c r="C40" s="238" t="s">
        <v>205</v>
      </c>
      <c r="D40" s="238"/>
      <c r="E40" s="238"/>
      <c r="F40" s="238"/>
      <c r="G40" s="238"/>
      <c r="H40" s="238"/>
      <c r="I40" s="238"/>
      <c r="J40" s="108"/>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75" thickBot="1" x14ac:dyDescent="0.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row>
    <row r="42" spans="1:46" ht="15.75" thickBot="1" x14ac:dyDescent="0.3">
      <c r="A42" s="109" t="s">
        <v>24</v>
      </c>
      <c r="B42" s="219" t="s">
        <v>210</v>
      </c>
      <c r="C42" s="219"/>
      <c r="D42" s="219"/>
      <c r="E42" s="219"/>
      <c r="F42" s="219"/>
      <c r="G42" s="219"/>
      <c r="H42" s="219"/>
      <c r="I42" s="220"/>
      <c r="J42" s="110"/>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row>
    <row r="43" spans="1:46" ht="15" customHeight="1" x14ac:dyDescent="0.25">
      <c r="B43" s="225" t="s">
        <v>272</v>
      </c>
      <c r="C43" s="225"/>
      <c r="D43" s="225"/>
      <c r="E43" s="225"/>
      <c r="F43" s="225"/>
      <c r="G43" s="225"/>
      <c r="H43" s="225"/>
      <c r="I43" s="225"/>
      <c r="J43" s="197"/>
      <c r="K43" s="198"/>
      <c r="L43" s="198"/>
      <c r="M43" s="198"/>
      <c r="N43" s="198"/>
      <c r="O43" s="199"/>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row>
    <row r="44" spans="1:46" ht="15" customHeight="1" x14ac:dyDescent="0.25">
      <c r="K44" s="111"/>
      <c r="L44" s="111"/>
      <c r="M44" s="111"/>
      <c r="N44" s="111"/>
      <c r="O44" s="112"/>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row>
    <row r="45" spans="1:46" ht="15" customHeight="1" x14ac:dyDescent="0.25">
      <c r="B45" s="185" t="s">
        <v>228</v>
      </c>
      <c r="C45" s="185"/>
      <c r="D45" s="185"/>
      <c r="E45" s="185"/>
      <c r="F45" s="185"/>
      <c r="G45" s="185"/>
      <c r="H45" s="185"/>
      <c r="I45" s="185"/>
      <c r="J45" s="197"/>
      <c r="K45" s="198"/>
      <c r="L45" s="198"/>
      <c r="M45" s="198"/>
      <c r="N45" s="198"/>
      <c r="O45" s="199"/>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row>
    <row r="46" spans="1:46" x14ac:dyDescent="0.25">
      <c r="B46" s="221"/>
      <c r="C46" s="221"/>
      <c r="D46" s="221"/>
      <c r="E46" s="221"/>
      <c r="F46" s="221"/>
      <c r="G46" s="221"/>
      <c r="H46" s="221"/>
      <c r="I46" s="221"/>
      <c r="J46" s="113"/>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row>
    <row r="47" spans="1:46" ht="15" customHeight="1" x14ac:dyDescent="0.25">
      <c r="B47" s="185" t="s">
        <v>118</v>
      </c>
      <c r="C47" s="185"/>
      <c r="D47" s="185"/>
      <c r="E47" s="185"/>
      <c r="F47" s="185"/>
      <c r="G47" s="185"/>
      <c r="H47" s="185"/>
      <c r="I47" s="185"/>
      <c r="J47" s="190"/>
      <c r="K47" s="191"/>
      <c r="L47" s="191"/>
      <c r="M47" s="191"/>
      <c r="N47" s="191"/>
      <c r="O47" s="192"/>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row>
    <row r="48" spans="1:46" x14ac:dyDescent="0.25">
      <c r="B48" s="205" t="s">
        <v>25</v>
      </c>
      <c r="C48" s="205"/>
      <c r="D48" s="205"/>
      <c r="E48" s="205"/>
      <c r="F48" s="205"/>
      <c r="G48" s="205"/>
      <c r="H48" s="205"/>
      <c r="I48" s="205"/>
      <c r="J48" s="193"/>
      <c r="K48" s="194"/>
      <c r="L48" s="194"/>
      <c r="M48" s="194"/>
      <c r="N48" s="194"/>
      <c r="O48" s="195"/>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row>
    <row r="49" spans="1:46" ht="15.75" thickBot="1" x14ac:dyDescent="0.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row>
    <row r="50" spans="1:46" ht="15" customHeight="1" x14ac:dyDescent="0.25">
      <c r="A50" s="100" t="s">
        <v>26</v>
      </c>
      <c r="B50" s="186" t="s">
        <v>235</v>
      </c>
      <c r="C50" s="186"/>
      <c r="D50" s="186"/>
      <c r="E50" s="186"/>
      <c r="F50" s="186"/>
      <c r="G50" s="186"/>
      <c r="H50" s="186"/>
      <c r="I50" s="187"/>
      <c r="J50" s="10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row>
    <row r="51" spans="1:46" x14ac:dyDescent="0.25">
      <c r="A51" s="102"/>
      <c r="B51" s="188"/>
      <c r="C51" s="188"/>
      <c r="D51" s="188"/>
      <c r="E51" s="188"/>
      <c r="F51" s="188"/>
      <c r="G51" s="188"/>
      <c r="H51" s="188"/>
      <c r="I51" s="189"/>
      <c r="J51" s="101"/>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row>
    <row r="52" spans="1:46" x14ac:dyDescent="0.25">
      <c r="A52" s="102"/>
      <c r="B52" s="188"/>
      <c r="C52" s="188"/>
      <c r="D52" s="188"/>
      <c r="E52" s="188"/>
      <c r="F52" s="188"/>
      <c r="G52" s="188"/>
      <c r="H52" s="188"/>
      <c r="I52" s="189"/>
      <c r="J52" s="101"/>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row>
    <row r="53" spans="1:46" x14ac:dyDescent="0.25">
      <c r="A53" s="102"/>
      <c r="B53" s="200" t="s">
        <v>238</v>
      </c>
      <c r="C53" s="200"/>
      <c r="D53" s="200"/>
      <c r="E53" s="200"/>
      <c r="F53" s="200"/>
      <c r="G53" s="200"/>
      <c r="H53" s="200"/>
      <c r="I53" s="201"/>
      <c r="J53" s="101"/>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row>
    <row r="54" spans="1:46" ht="15.75" thickBot="1" x14ac:dyDescent="0.3">
      <c r="A54" s="104"/>
      <c r="B54" s="222" t="s">
        <v>27</v>
      </c>
      <c r="C54" s="222"/>
      <c r="D54" s="222"/>
      <c r="E54" s="222"/>
      <c r="F54" s="222"/>
      <c r="G54" s="222"/>
      <c r="H54" s="222"/>
      <c r="I54" s="223"/>
      <c r="J54" s="10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x14ac:dyDescent="0.25">
      <c r="C55" s="202" t="s">
        <v>211</v>
      </c>
      <c r="D55" s="202"/>
      <c r="E55" s="202"/>
      <c r="F55" s="202"/>
      <c r="G55" s="202"/>
      <c r="H55" s="202"/>
      <c r="I55" s="202"/>
      <c r="J55" s="114"/>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C56" s="202" t="s">
        <v>212</v>
      </c>
      <c r="D56" s="202"/>
      <c r="E56" s="202"/>
      <c r="F56" s="202"/>
      <c r="G56" s="202"/>
      <c r="H56" s="202"/>
      <c r="I56" s="202"/>
      <c r="J56" s="114"/>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C57" s="202" t="s">
        <v>213</v>
      </c>
      <c r="D57" s="202"/>
      <c r="E57" s="202"/>
      <c r="F57" s="202"/>
      <c r="G57" s="202"/>
      <c r="H57" s="202"/>
      <c r="I57" s="202"/>
      <c r="J57" s="114"/>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C58" s="202" t="s">
        <v>214</v>
      </c>
      <c r="D58" s="202"/>
      <c r="E58" s="202"/>
      <c r="F58" s="202"/>
      <c r="G58" s="202"/>
      <c r="H58" s="202"/>
      <c r="I58" s="202"/>
      <c r="J58" s="114"/>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C59" s="202" t="s">
        <v>215</v>
      </c>
      <c r="D59" s="202"/>
      <c r="E59" s="202"/>
      <c r="F59" s="202"/>
      <c r="G59" s="202"/>
      <c r="H59" s="202"/>
      <c r="I59" s="202"/>
      <c r="J59" s="114"/>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C60" s="224" t="s">
        <v>28</v>
      </c>
      <c r="D60" s="224"/>
      <c r="E60" s="224"/>
      <c r="F60" s="224"/>
      <c r="G60" s="224"/>
      <c r="H60" s="224"/>
      <c r="I60" s="224"/>
      <c r="J60" s="115"/>
      <c r="K60" s="116">
        <f>SUM(K55:K59)</f>
        <v>0</v>
      </c>
      <c r="L60" s="116">
        <f t="shared" ref="L60:AT60" si="0">SUM(L55:L59)</f>
        <v>0</v>
      </c>
      <c r="M60" s="116">
        <f t="shared" si="0"/>
        <v>0</v>
      </c>
      <c r="N60" s="116">
        <f t="shared" si="0"/>
        <v>0</v>
      </c>
      <c r="O60" s="116">
        <f t="shared" si="0"/>
        <v>0</v>
      </c>
      <c r="P60" s="116">
        <f t="shared" si="0"/>
        <v>0</v>
      </c>
      <c r="Q60" s="116">
        <f t="shared" si="0"/>
        <v>0</v>
      </c>
      <c r="R60" s="116">
        <f t="shared" si="0"/>
        <v>0</v>
      </c>
      <c r="S60" s="116">
        <f t="shared" si="0"/>
        <v>0</v>
      </c>
      <c r="T60" s="116">
        <f t="shared" si="0"/>
        <v>0</v>
      </c>
      <c r="U60" s="116">
        <f t="shared" si="0"/>
        <v>0</v>
      </c>
      <c r="V60" s="116">
        <f t="shared" si="0"/>
        <v>0</v>
      </c>
      <c r="W60" s="116">
        <f t="shared" si="0"/>
        <v>0</v>
      </c>
      <c r="X60" s="116">
        <f t="shared" si="0"/>
        <v>0</v>
      </c>
      <c r="Y60" s="116">
        <f t="shared" si="0"/>
        <v>0</v>
      </c>
      <c r="Z60" s="116">
        <f t="shared" si="0"/>
        <v>0</v>
      </c>
      <c r="AA60" s="116">
        <f t="shared" si="0"/>
        <v>0</v>
      </c>
      <c r="AB60" s="116">
        <f t="shared" si="0"/>
        <v>0</v>
      </c>
      <c r="AC60" s="116">
        <f t="shared" si="0"/>
        <v>0</v>
      </c>
      <c r="AD60" s="116">
        <f t="shared" si="0"/>
        <v>0</v>
      </c>
      <c r="AE60" s="116">
        <f t="shared" si="0"/>
        <v>0</v>
      </c>
      <c r="AF60" s="116">
        <f t="shared" si="0"/>
        <v>0</v>
      </c>
      <c r="AG60" s="116">
        <f t="shared" si="0"/>
        <v>0</v>
      </c>
      <c r="AH60" s="116">
        <f t="shared" si="0"/>
        <v>0</v>
      </c>
      <c r="AI60" s="116">
        <f t="shared" si="0"/>
        <v>0</v>
      </c>
      <c r="AJ60" s="116">
        <f t="shared" si="0"/>
        <v>0</v>
      </c>
      <c r="AK60" s="116">
        <f t="shared" si="0"/>
        <v>0</v>
      </c>
      <c r="AL60" s="116">
        <f t="shared" si="0"/>
        <v>0</v>
      </c>
      <c r="AM60" s="116">
        <f t="shared" si="0"/>
        <v>0</v>
      </c>
      <c r="AN60" s="116">
        <f t="shared" si="0"/>
        <v>0</v>
      </c>
      <c r="AO60" s="116">
        <f t="shared" si="0"/>
        <v>0</v>
      </c>
      <c r="AP60" s="116">
        <f t="shared" si="0"/>
        <v>0</v>
      </c>
      <c r="AQ60" s="116">
        <f t="shared" si="0"/>
        <v>0</v>
      </c>
      <c r="AR60" s="116">
        <f t="shared" si="0"/>
        <v>0</v>
      </c>
      <c r="AS60" s="116">
        <f t="shared" si="0"/>
        <v>0</v>
      </c>
      <c r="AT60" s="116">
        <f t="shared" si="0"/>
        <v>0</v>
      </c>
    </row>
    <row r="61" spans="1:46" ht="15.75" thickBot="1" x14ac:dyDescent="0.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6" ht="15.75" customHeight="1" x14ac:dyDescent="0.25">
      <c r="A62" s="100" t="s">
        <v>29</v>
      </c>
      <c r="B62" s="186" t="s">
        <v>236</v>
      </c>
      <c r="C62" s="186"/>
      <c r="D62" s="186"/>
      <c r="E62" s="186"/>
      <c r="F62" s="186"/>
      <c r="G62" s="186"/>
      <c r="H62" s="186"/>
      <c r="I62" s="187"/>
      <c r="J62" s="10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row>
    <row r="63" spans="1:46" x14ac:dyDescent="0.25">
      <c r="A63" s="102"/>
      <c r="B63" s="188"/>
      <c r="C63" s="188"/>
      <c r="D63" s="188"/>
      <c r="E63" s="188"/>
      <c r="F63" s="188"/>
      <c r="G63" s="188"/>
      <c r="H63" s="188"/>
      <c r="I63" s="189"/>
      <c r="J63" s="10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row>
    <row r="64" spans="1:46" ht="15.75" thickBot="1" x14ac:dyDescent="0.3">
      <c r="A64" s="104"/>
      <c r="B64" s="117" t="s">
        <v>238</v>
      </c>
      <c r="C64" s="118"/>
      <c r="D64" s="118"/>
      <c r="E64" s="118"/>
      <c r="F64" s="118"/>
      <c r="G64" s="118"/>
      <c r="H64" s="118"/>
      <c r="I64" s="119"/>
      <c r="J64" s="10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row>
    <row r="65" spans="1:46" ht="15" customHeight="1" x14ac:dyDescent="0.25">
      <c r="B65" s="210" t="s">
        <v>208</v>
      </c>
      <c r="C65" s="210"/>
      <c r="D65" s="210"/>
      <c r="E65" s="210"/>
      <c r="F65" s="210"/>
      <c r="G65" s="210"/>
      <c r="H65" s="210"/>
      <c r="I65" s="210"/>
      <c r="J65" s="120"/>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46" x14ac:dyDescent="0.25">
      <c r="B66" s="205" t="s">
        <v>30</v>
      </c>
      <c r="C66" s="205"/>
      <c r="D66" s="205"/>
      <c r="E66" s="205"/>
      <c r="F66" s="205"/>
      <c r="G66" s="205"/>
      <c r="H66" s="205"/>
      <c r="I66" s="206"/>
      <c r="J66" s="71"/>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121" customFormat="1" x14ac:dyDescent="0.25">
      <c r="C67" s="122"/>
      <c r="D67" s="122"/>
      <c r="E67" s="122"/>
      <c r="F67" s="122"/>
      <c r="G67" s="122"/>
      <c r="H67" s="122"/>
      <c r="I67" s="123"/>
      <c r="J67" s="123"/>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row>
    <row r="68" spans="1:46" x14ac:dyDescent="0.25">
      <c r="B68" s="204" t="s">
        <v>31</v>
      </c>
      <c r="C68" s="204"/>
      <c r="D68" s="204"/>
      <c r="E68" s="204"/>
      <c r="F68" s="204"/>
      <c r="G68" s="204"/>
      <c r="H68" s="204"/>
      <c r="I68" s="204"/>
      <c r="J68" s="125"/>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6" x14ac:dyDescent="0.25">
      <c r="B69" s="205" t="s">
        <v>32</v>
      </c>
      <c r="C69" s="205"/>
      <c r="D69" s="205"/>
      <c r="E69" s="205"/>
      <c r="F69" s="205"/>
      <c r="G69" s="205"/>
      <c r="H69" s="205"/>
      <c r="I69" s="206"/>
      <c r="J69" s="71"/>
      <c r="K69" s="124" t="e">
        <f>K66/K60</f>
        <v>#DIV/0!</v>
      </c>
      <c r="L69" s="124" t="e">
        <f t="shared" ref="L69:AT69" si="1">L66/L60</f>
        <v>#DIV/0!</v>
      </c>
      <c r="M69" s="124" t="e">
        <f t="shared" si="1"/>
        <v>#DIV/0!</v>
      </c>
      <c r="N69" s="124" t="e">
        <f t="shared" si="1"/>
        <v>#DIV/0!</v>
      </c>
      <c r="O69" s="124" t="e">
        <f t="shared" si="1"/>
        <v>#DIV/0!</v>
      </c>
      <c r="P69" s="124" t="e">
        <f t="shared" si="1"/>
        <v>#DIV/0!</v>
      </c>
      <c r="Q69" s="124" t="e">
        <f t="shared" si="1"/>
        <v>#DIV/0!</v>
      </c>
      <c r="R69" s="124" t="e">
        <f t="shared" si="1"/>
        <v>#DIV/0!</v>
      </c>
      <c r="S69" s="124" t="e">
        <f t="shared" si="1"/>
        <v>#DIV/0!</v>
      </c>
      <c r="T69" s="124" t="e">
        <f t="shared" si="1"/>
        <v>#DIV/0!</v>
      </c>
      <c r="U69" s="124" t="e">
        <f t="shared" si="1"/>
        <v>#DIV/0!</v>
      </c>
      <c r="V69" s="124" t="e">
        <f t="shared" si="1"/>
        <v>#DIV/0!</v>
      </c>
      <c r="W69" s="124" t="e">
        <f t="shared" si="1"/>
        <v>#DIV/0!</v>
      </c>
      <c r="X69" s="124" t="e">
        <f t="shared" si="1"/>
        <v>#DIV/0!</v>
      </c>
      <c r="Y69" s="124" t="e">
        <f t="shared" si="1"/>
        <v>#DIV/0!</v>
      </c>
      <c r="Z69" s="124" t="e">
        <f t="shared" si="1"/>
        <v>#DIV/0!</v>
      </c>
      <c r="AA69" s="124" t="e">
        <f t="shared" si="1"/>
        <v>#DIV/0!</v>
      </c>
      <c r="AB69" s="124" t="e">
        <f t="shared" si="1"/>
        <v>#DIV/0!</v>
      </c>
      <c r="AC69" s="124" t="e">
        <f t="shared" si="1"/>
        <v>#DIV/0!</v>
      </c>
      <c r="AD69" s="124" t="e">
        <f t="shared" si="1"/>
        <v>#DIV/0!</v>
      </c>
      <c r="AE69" s="124" t="e">
        <f t="shared" si="1"/>
        <v>#DIV/0!</v>
      </c>
      <c r="AF69" s="124" t="e">
        <f t="shared" si="1"/>
        <v>#DIV/0!</v>
      </c>
      <c r="AG69" s="124" t="e">
        <f t="shared" si="1"/>
        <v>#DIV/0!</v>
      </c>
      <c r="AH69" s="124" t="e">
        <f t="shared" si="1"/>
        <v>#DIV/0!</v>
      </c>
      <c r="AI69" s="124" t="e">
        <f t="shared" si="1"/>
        <v>#DIV/0!</v>
      </c>
      <c r="AJ69" s="124" t="e">
        <f t="shared" si="1"/>
        <v>#DIV/0!</v>
      </c>
      <c r="AK69" s="124" t="e">
        <f t="shared" si="1"/>
        <v>#DIV/0!</v>
      </c>
      <c r="AL69" s="124" t="e">
        <f t="shared" si="1"/>
        <v>#DIV/0!</v>
      </c>
      <c r="AM69" s="124" t="e">
        <f t="shared" si="1"/>
        <v>#DIV/0!</v>
      </c>
      <c r="AN69" s="124" t="e">
        <f t="shared" si="1"/>
        <v>#DIV/0!</v>
      </c>
      <c r="AO69" s="124" t="e">
        <f t="shared" si="1"/>
        <v>#DIV/0!</v>
      </c>
      <c r="AP69" s="124" t="e">
        <f t="shared" si="1"/>
        <v>#DIV/0!</v>
      </c>
      <c r="AQ69" s="124" t="e">
        <f t="shared" si="1"/>
        <v>#DIV/0!</v>
      </c>
      <c r="AR69" s="124" t="e">
        <f t="shared" si="1"/>
        <v>#DIV/0!</v>
      </c>
      <c r="AS69" s="124" t="e">
        <f t="shared" si="1"/>
        <v>#DIV/0!</v>
      </c>
      <c r="AT69" s="124" t="e">
        <f t="shared" si="1"/>
        <v>#DIV/0!</v>
      </c>
    </row>
    <row r="70" spans="1:46" x14ac:dyDescent="0.25">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ht="15.75" thickBot="1" x14ac:dyDescent="0.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46" ht="15" customHeight="1" x14ac:dyDescent="0.25">
      <c r="A72" s="94" t="s">
        <v>33</v>
      </c>
      <c r="B72" s="215" t="s">
        <v>237</v>
      </c>
      <c r="C72" s="215"/>
      <c r="D72" s="215"/>
      <c r="E72" s="215"/>
      <c r="F72" s="215"/>
      <c r="G72" s="215"/>
      <c r="H72" s="215"/>
      <c r="I72" s="216"/>
      <c r="J72" s="95"/>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46" x14ac:dyDescent="0.25">
      <c r="A73" s="96"/>
      <c r="B73" s="217"/>
      <c r="C73" s="217"/>
      <c r="D73" s="217"/>
      <c r="E73" s="217"/>
      <c r="F73" s="217"/>
      <c r="G73" s="217"/>
      <c r="H73" s="217"/>
      <c r="I73" s="218"/>
      <c r="J73" s="95"/>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46" x14ac:dyDescent="0.25">
      <c r="A74" s="96"/>
      <c r="B74" s="246" t="s">
        <v>170</v>
      </c>
      <c r="C74" s="246"/>
      <c r="D74" s="246"/>
      <c r="E74" s="246"/>
      <c r="F74" s="246"/>
      <c r="G74" s="246"/>
      <c r="H74" s="246"/>
      <c r="I74" s="247"/>
      <c r="J74" s="110"/>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46" ht="15.75" thickBot="1" x14ac:dyDescent="0.3">
      <c r="A75" s="126"/>
      <c r="B75" s="117" t="s">
        <v>238</v>
      </c>
      <c r="C75" s="127"/>
      <c r="D75" s="127"/>
      <c r="E75" s="127"/>
      <c r="F75" s="127"/>
      <c r="G75" s="127"/>
      <c r="H75" s="127"/>
      <c r="I75" s="128"/>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46" x14ac:dyDescent="0.25">
      <c r="B76" s="204" t="s">
        <v>218</v>
      </c>
      <c r="C76" s="204"/>
      <c r="D76" s="204"/>
      <c r="E76" s="204"/>
      <c r="F76" s="204"/>
      <c r="G76" s="204"/>
      <c r="H76" s="204"/>
      <c r="I76" s="204"/>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46" x14ac:dyDescent="0.25">
      <c r="B78" s="29" t="s">
        <v>219</v>
      </c>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ht="15.75" thickBot="1" x14ac:dyDescent="0.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row>
    <row r="80" spans="1:46" ht="15.75" customHeight="1" x14ac:dyDescent="0.25">
      <c r="A80" s="100" t="s">
        <v>84</v>
      </c>
      <c r="B80" s="186" t="s">
        <v>85</v>
      </c>
      <c r="C80" s="186"/>
      <c r="D80" s="186"/>
      <c r="E80" s="186"/>
      <c r="F80" s="186"/>
      <c r="G80" s="186"/>
      <c r="H80" s="186"/>
      <c r="I80" s="187"/>
      <c r="J80" s="10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row>
    <row r="81" spans="1:46" ht="15.75" thickBot="1" x14ac:dyDescent="0.3">
      <c r="A81" s="104"/>
      <c r="B81" s="117" t="s">
        <v>238</v>
      </c>
      <c r="C81" s="129"/>
      <c r="D81" s="129"/>
      <c r="E81" s="129"/>
      <c r="F81" s="129"/>
      <c r="G81" s="129"/>
      <c r="H81" s="129"/>
      <c r="I81" s="130"/>
      <c r="J81" s="10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row>
    <row r="82" spans="1:46" ht="15" customHeight="1" x14ac:dyDescent="0.25">
      <c r="B82" s="210" t="s">
        <v>221</v>
      </c>
      <c r="C82" s="210"/>
      <c r="D82" s="210"/>
      <c r="E82" s="210"/>
      <c r="F82" s="210"/>
      <c r="G82" s="210"/>
      <c r="H82" s="210"/>
      <c r="I82" s="210"/>
      <c r="J82" s="120"/>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row>
    <row r="83" spans="1:46" ht="15" customHeight="1" x14ac:dyDescent="0.25">
      <c r="B83" s="226" t="s">
        <v>220</v>
      </c>
      <c r="C83" s="226"/>
      <c r="D83" s="226"/>
      <c r="E83" s="226"/>
      <c r="F83" s="226"/>
      <c r="G83" s="226"/>
      <c r="H83" s="226"/>
      <c r="I83" s="226"/>
      <c r="J83" s="120"/>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row>
    <row r="84" spans="1:46" x14ac:dyDescent="0.25">
      <c r="B84" s="227" t="s">
        <v>222</v>
      </c>
      <c r="C84" s="227"/>
      <c r="D84" s="227"/>
      <c r="E84" s="227"/>
      <c r="F84" s="227"/>
      <c r="G84" s="227"/>
      <c r="H84" s="227"/>
      <c r="I84" s="227"/>
      <c r="J84" s="131"/>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s="121" customFormat="1" x14ac:dyDescent="0.25">
      <c r="C85" s="132"/>
      <c r="D85" s="132"/>
      <c r="E85" s="132"/>
      <c r="F85" s="132"/>
      <c r="G85" s="132"/>
      <c r="H85" s="132"/>
      <c r="I85" s="132"/>
      <c r="J85" s="132"/>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row>
    <row r="86" spans="1:46" s="121" customFormat="1" x14ac:dyDescent="0.25">
      <c r="B86" s="121" t="s">
        <v>172</v>
      </c>
      <c r="C86" s="132"/>
      <c r="D86" s="132"/>
      <c r="E86" s="132"/>
      <c r="F86" s="132"/>
      <c r="G86" s="132"/>
      <c r="H86" s="132"/>
      <c r="I86" s="132"/>
      <c r="J86" s="132"/>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row>
    <row r="87" spans="1:46" s="121" customFormat="1" ht="15" customHeight="1" x14ac:dyDescent="0.25">
      <c r="B87" s="228" t="s">
        <v>223</v>
      </c>
      <c r="C87" s="228"/>
      <c r="D87" s="228"/>
      <c r="E87" s="228"/>
      <c r="F87" s="228"/>
      <c r="G87" s="228"/>
      <c r="H87" s="228"/>
      <c r="I87" s="228"/>
      <c r="J87" s="132"/>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row>
    <row r="88" spans="1:46" s="121" customFormat="1" x14ac:dyDescent="0.25">
      <c r="B88" s="229" t="s">
        <v>222</v>
      </c>
      <c r="C88" s="229"/>
      <c r="D88" s="229"/>
      <c r="E88" s="229"/>
      <c r="F88" s="229"/>
      <c r="G88" s="229"/>
      <c r="H88" s="229"/>
      <c r="I88" s="229"/>
      <c r="J88" s="132"/>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s="121" customFormat="1" x14ac:dyDescent="0.25">
      <c r="C89" s="132"/>
      <c r="D89" s="132"/>
      <c r="E89" s="132"/>
      <c r="F89" s="132"/>
      <c r="G89" s="132"/>
      <c r="H89" s="132"/>
      <c r="I89" s="132"/>
      <c r="J89" s="132"/>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x14ac:dyDescent="0.25">
      <c r="B90" s="204" t="s">
        <v>209</v>
      </c>
      <c r="C90" s="204"/>
      <c r="D90" s="204"/>
      <c r="E90" s="204"/>
      <c r="F90" s="204"/>
      <c r="G90" s="204"/>
      <c r="H90" s="204"/>
      <c r="I90" s="204"/>
      <c r="J90" s="125"/>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row>
    <row r="91" spans="1:46" x14ac:dyDescent="0.25">
      <c r="B91" s="208" t="s">
        <v>223</v>
      </c>
      <c r="C91" s="208"/>
      <c r="D91" s="208"/>
      <c r="E91" s="208"/>
      <c r="F91" s="208"/>
      <c r="G91" s="208"/>
      <c r="H91" s="208"/>
      <c r="I91" s="208"/>
      <c r="J91" s="125"/>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row>
    <row r="92" spans="1:46" x14ac:dyDescent="0.25">
      <c r="B92" s="205" t="s">
        <v>229</v>
      </c>
      <c r="C92" s="205"/>
      <c r="D92" s="205"/>
      <c r="E92" s="205"/>
      <c r="F92" s="205"/>
      <c r="G92" s="205"/>
      <c r="H92" s="205"/>
      <c r="I92" s="206"/>
      <c r="J92" s="71"/>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s="121" customFormat="1" x14ac:dyDescent="0.25">
      <c r="C93" s="122"/>
      <c r="D93" s="122"/>
      <c r="E93" s="122"/>
      <c r="F93" s="122"/>
      <c r="G93" s="122"/>
      <c r="H93" s="122"/>
      <c r="I93" s="122"/>
      <c r="J93" s="122"/>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row>
    <row r="94" spans="1:46" x14ac:dyDescent="0.25">
      <c r="B94" s="204" t="s">
        <v>86</v>
      </c>
      <c r="C94" s="204"/>
      <c r="D94" s="204"/>
      <c r="E94" s="204"/>
      <c r="F94" s="204"/>
      <c r="G94" s="204"/>
      <c r="H94" s="204"/>
      <c r="I94" s="204"/>
      <c r="J94" s="125"/>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row>
    <row r="95" spans="1:46" x14ac:dyDescent="0.25">
      <c r="B95" s="209" t="s">
        <v>223</v>
      </c>
      <c r="C95" s="209"/>
      <c r="D95" s="209"/>
      <c r="E95" s="209"/>
      <c r="F95" s="209"/>
      <c r="G95" s="209"/>
      <c r="H95" s="209"/>
      <c r="I95" s="209"/>
      <c r="J95" s="125"/>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row>
    <row r="96" spans="1:46" x14ac:dyDescent="0.25">
      <c r="B96" s="205" t="s">
        <v>87</v>
      </c>
      <c r="C96" s="205"/>
      <c r="D96" s="205"/>
      <c r="E96" s="205"/>
      <c r="F96" s="205"/>
      <c r="G96" s="205"/>
      <c r="H96" s="205"/>
      <c r="I96" s="206"/>
      <c r="J96" s="71"/>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s="121" customFormat="1" x14ac:dyDescent="0.25">
      <c r="C97" s="122"/>
      <c r="D97" s="122"/>
      <c r="E97" s="122"/>
      <c r="F97" s="122"/>
      <c r="G97" s="122"/>
      <c r="H97" s="122"/>
      <c r="I97" s="122"/>
      <c r="J97" s="122"/>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row>
    <row r="98" spans="1:46" x14ac:dyDescent="0.25">
      <c r="B98" s="204" t="s">
        <v>88</v>
      </c>
      <c r="C98" s="204"/>
      <c r="D98" s="204"/>
      <c r="E98" s="204"/>
      <c r="F98" s="204"/>
      <c r="G98" s="204"/>
      <c r="H98" s="204"/>
      <c r="I98" s="204"/>
      <c r="J98" s="125"/>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row>
    <row r="99" spans="1:46" x14ac:dyDescent="0.25">
      <c r="B99" s="208" t="s">
        <v>223</v>
      </c>
      <c r="C99" s="208"/>
      <c r="D99" s="208"/>
      <c r="E99" s="208"/>
      <c r="F99" s="208"/>
      <c r="G99" s="208"/>
      <c r="H99" s="208"/>
      <c r="I99" s="208"/>
      <c r="J99" s="125"/>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row>
    <row r="100" spans="1:46" x14ac:dyDescent="0.25">
      <c r="B100" s="205" t="s">
        <v>273</v>
      </c>
      <c r="C100" s="205"/>
      <c r="D100" s="205"/>
      <c r="E100" s="205"/>
      <c r="F100" s="205"/>
      <c r="G100" s="205"/>
      <c r="H100" s="205"/>
      <c r="I100" s="206"/>
      <c r="J100" s="71"/>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ht="15.75" thickBot="1" x14ac:dyDescent="0.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row>
    <row r="102" spans="1:46" x14ac:dyDescent="0.25">
      <c r="A102" s="94" t="s">
        <v>89</v>
      </c>
      <c r="B102" s="211" t="s">
        <v>239</v>
      </c>
      <c r="C102" s="211"/>
      <c r="D102" s="211"/>
      <c r="E102" s="211"/>
      <c r="F102" s="211"/>
      <c r="G102" s="211"/>
      <c r="H102" s="211"/>
      <c r="I102" s="212"/>
      <c r="J102" s="110"/>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6" ht="15" customHeight="1" x14ac:dyDescent="0.25">
      <c r="A103" s="96"/>
      <c r="B103" s="232" t="s">
        <v>232</v>
      </c>
      <c r="C103" s="232"/>
      <c r="D103" s="232"/>
      <c r="E103" s="232"/>
      <c r="F103" s="232"/>
      <c r="G103" s="232"/>
      <c r="H103" s="133"/>
      <c r="I103" s="134"/>
      <c r="J103" s="110"/>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row>
    <row r="104" spans="1:46" ht="15.75" thickBot="1" x14ac:dyDescent="0.3">
      <c r="A104" s="126"/>
      <c r="B104" s="213" t="s">
        <v>224</v>
      </c>
      <c r="C104" s="213"/>
      <c r="D104" s="213"/>
      <c r="E104" s="213"/>
      <c r="F104" s="213"/>
      <c r="G104" s="213"/>
      <c r="H104" s="213"/>
      <c r="I104" s="214"/>
      <c r="J104" s="11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46" x14ac:dyDescent="0.25">
      <c r="F105" s="202" t="s">
        <v>4</v>
      </c>
      <c r="G105" s="202"/>
      <c r="H105" s="202"/>
      <c r="I105" s="202"/>
      <c r="J105" s="69"/>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46" x14ac:dyDescent="0.25">
      <c r="F106" s="202" t="s">
        <v>5</v>
      </c>
      <c r="G106" s="202"/>
      <c r="H106" s="202"/>
      <c r="I106" s="202"/>
      <c r="J106" s="69"/>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46" x14ac:dyDescent="0.25">
      <c r="F107" s="202" t="s">
        <v>6</v>
      </c>
      <c r="G107" s="202"/>
      <c r="H107" s="202"/>
      <c r="I107" s="202"/>
      <c r="J107" s="69"/>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46" x14ac:dyDescent="0.25">
      <c r="F108" s="202" t="s">
        <v>7</v>
      </c>
      <c r="G108" s="202"/>
      <c r="H108" s="202"/>
      <c r="I108" s="202"/>
      <c r="J108" s="69"/>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46" x14ac:dyDescent="0.25">
      <c r="F109" s="202" t="s">
        <v>8</v>
      </c>
      <c r="G109" s="202"/>
      <c r="H109" s="202"/>
      <c r="I109" s="202"/>
      <c r="J109" s="69"/>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46" x14ac:dyDescent="0.25">
      <c r="F110" s="202" t="s">
        <v>9</v>
      </c>
      <c r="G110" s="202"/>
      <c r="H110" s="202"/>
      <c r="I110" s="202"/>
      <c r="J110" s="69"/>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46" x14ac:dyDescent="0.25">
      <c r="F111" s="202" t="s">
        <v>10</v>
      </c>
      <c r="G111" s="202"/>
      <c r="H111" s="202"/>
      <c r="I111" s="202"/>
      <c r="J111" s="69"/>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46" x14ac:dyDescent="0.25">
      <c r="F112" s="202" t="s">
        <v>11</v>
      </c>
      <c r="G112" s="202"/>
      <c r="H112" s="202"/>
      <c r="I112" s="202"/>
      <c r="J112" s="69"/>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x14ac:dyDescent="0.25">
      <c r="F113" s="202" t="s">
        <v>12</v>
      </c>
      <c r="G113" s="202"/>
      <c r="H113" s="202"/>
      <c r="I113" s="202"/>
      <c r="J113" s="69"/>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x14ac:dyDescent="0.25">
      <c r="F114" s="202" t="s">
        <v>13</v>
      </c>
      <c r="G114" s="202"/>
      <c r="H114" s="202"/>
      <c r="I114" s="202"/>
      <c r="J114" s="69"/>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x14ac:dyDescent="0.25">
      <c r="F115" s="202" t="s">
        <v>14</v>
      </c>
      <c r="G115" s="202"/>
      <c r="H115" s="202"/>
      <c r="I115" s="202"/>
      <c r="J115" s="69"/>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x14ac:dyDescent="0.25">
      <c r="F116" s="202" t="s">
        <v>15</v>
      </c>
      <c r="G116" s="202"/>
      <c r="H116" s="202"/>
      <c r="I116" s="202"/>
      <c r="J116" s="69"/>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x14ac:dyDescent="0.25">
      <c r="F117" s="202" t="s">
        <v>16</v>
      </c>
      <c r="G117" s="202"/>
      <c r="H117" s="202"/>
      <c r="I117" s="202"/>
      <c r="J117" s="69"/>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x14ac:dyDescent="0.25">
      <c r="B118" s="207" t="s">
        <v>18</v>
      </c>
      <c r="C118" s="207"/>
      <c r="D118" s="207"/>
      <c r="E118" s="207"/>
      <c r="F118" s="207"/>
      <c r="G118" s="207"/>
      <c r="H118" s="207"/>
      <c r="I118" s="207"/>
      <c r="J118" s="190"/>
      <c r="K118" s="191"/>
      <c r="L118" s="191"/>
      <c r="M118" s="191"/>
      <c r="N118" s="191"/>
      <c r="O118" s="192"/>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x14ac:dyDescent="0.25">
      <c r="B119" s="135"/>
      <c r="C119" s="135"/>
      <c r="D119" s="135"/>
      <c r="E119" s="135"/>
      <c r="F119" s="135"/>
      <c r="G119" s="135"/>
      <c r="H119" s="135"/>
      <c r="I119" s="135"/>
      <c r="J119" s="193"/>
      <c r="K119" s="194"/>
      <c r="L119" s="194"/>
      <c r="M119" s="194"/>
      <c r="N119" s="194"/>
      <c r="O119" s="195"/>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ht="15.75" thickBot="1" x14ac:dyDescent="0.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ht="15.75" customHeight="1" x14ac:dyDescent="0.25">
      <c r="A121" s="94" t="s">
        <v>90</v>
      </c>
      <c r="B121" s="215" t="s">
        <v>265</v>
      </c>
      <c r="C121" s="215"/>
      <c r="D121" s="215"/>
      <c r="E121" s="215"/>
      <c r="F121" s="215"/>
      <c r="G121" s="215"/>
      <c r="H121" s="215"/>
      <c r="I121" s="216"/>
      <c r="J121" s="110"/>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x14ac:dyDescent="0.25">
      <c r="A122" s="96"/>
      <c r="B122" s="217"/>
      <c r="C122" s="217"/>
      <c r="D122" s="217"/>
      <c r="E122" s="217"/>
      <c r="F122" s="217"/>
      <c r="G122" s="217"/>
      <c r="H122" s="217"/>
      <c r="I122" s="218"/>
      <c r="J122" s="110"/>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ht="15.75" thickBot="1" x14ac:dyDescent="0.3">
      <c r="A123" s="99"/>
      <c r="B123" s="117" t="s">
        <v>238</v>
      </c>
      <c r="C123" s="136"/>
      <c r="D123" s="136"/>
      <c r="E123" s="136"/>
      <c r="F123" s="136"/>
      <c r="G123" s="136"/>
      <c r="H123" s="136"/>
      <c r="I123" s="137"/>
      <c r="J123" s="110"/>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x14ac:dyDescent="0.25">
      <c r="B124" s="203" t="s">
        <v>91</v>
      </c>
      <c r="C124" s="203"/>
      <c r="D124" s="203"/>
      <c r="E124" s="203"/>
      <c r="F124" s="203"/>
      <c r="G124" s="203"/>
      <c r="H124" s="203"/>
      <c r="I124" s="203"/>
      <c r="J124" s="71"/>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x14ac:dyDescent="0.25">
      <c r="B125" s="205" t="s">
        <v>92</v>
      </c>
      <c r="C125" s="205"/>
      <c r="D125" s="205"/>
      <c r="E125" s="205"/>
      <c r="F125" s="205"/>
      <c r="G125" s="205"/>
      <c r="H125" s="205"/>
      <c r="I125" s="206"/>
      <c r="J125" s="71"/>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s="121" customFormat="1" x14ac:dyDescent="0.25">
      <c r="C126" s="122"/>
      <c r="D126" s="122"/>
      <c r="E126" s="122"/>
      <c r="F126" s="122"/>
      <c r="G126" s="122"/>
      <c r="H126" s="122"/>
      <c r="I126" s="122"/>
      <c r="J126" s="122"/>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row>
    <row r="127" spans="1:46" ht="15" customHeight="1" x14ac:dyDescent="0.25">
      <c r="B127" s="185" t="s">
        <v>93</v>
      </c>
      <c r="C127" s="185"/>
      <c r="D127" s="185"/>
      <c r="E127" s="185"/>
      <c r="F127" s="185"/>
      <c r="G127" s="185"/>
      <c r="H127" s="185"/>
      <c r="I127" s="185"/>
      <c r="J127" s="131"/>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x14ac:dyDescent="0.25">
      <c r="B128" s="185"/>
      <c r="C128" s="185"/>
      <c r="D128" s="185"/>
      <c r="E128" s="185"/>
      <c r="F128" s="185"/>
      <c r="G128" s="185"/>
      <c r="H128" s="185"/>
      <c r="I128" s="185"/>
      <c r="J128" s="131"/>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row>
    <row r="129" spans="2:46" x14ac:dyDescent="0.25">
      <c r="B129" s="205" t="s">
        <v>94</v>
      </c>
      <c r="C129" s="205"/>
      <c r="D129" s="205"/>
      <c r="E129" s="205"/>
      <c r="F129" s="205"/>
      <c r="G129" s="205"/>
      <c r="H129" s="205"/>
      <c r="I129" s="206"/>
      <c r="J129" s="71"/>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2:46" s="121" customFormat="1" x14ac:dyDescent="0.25">
      <c r="C130" s="122"/>
      <c r="D130" s="122"/>
      <c r="E130" s="122"/>
      <c r="F130" s="122"/>
      <c r="G130" s="122"/>
      <c r="H130" s="122"/>
      <c r="I130" s="122"/>
      <c r="J130" s="122"/>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row>
    <row r="131" spans="2:46" x14ac:dyDescent="0.25">
      <c r="B131" s="204" t="s">
        <v>200</v>
      </c>
      <c r="C131" s="204"/>
      <c r="D131" s="204"/>
      <c r="E131" s="204"/>
      <c r="F131" s="204"/>
      <c r="G131" s="204"/>
      <c r="H131" s="204"/>
      <c r="I131" s="204"/>
      <c r="J131" s="125"/>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2:46" x14ac:dyDescent="0.25">
      <c r="B132" s="205" t="s">
        <v>96</v>
      </c>
      <c r="C132" s="205"/>
      <c r="D132" s="205"/>
      <c r="E132" s="205"/>
      <c r="F132" s="205"/>
      <c r="G132" s="205"/>
      <c r="H132" s="205"/>
      <c r="I132" s="206"/>
      <c r="J132" s="71"/>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2:46" s="121" customFormat="1" x14ac:dyDescent="0.25">
      <c r="C133" s="122"/>
      <c r="D133" s="122"/>
      <c r="E133" s="122"/>
      <c r="F133" s="122"/>
      <c r="G133" s="122"/>
      <c r="H133" s="122"/>
      <c r="I133" s="122"/>
      <c r="J133" s="122"/>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row>
    <row r="134" spans="2:46" x14ac:dyDescent="0.25">
      <c r="B134" s="204" t="s">
        <v>95</v>
      </c>
      <c r="C134" s="204"/>
      <c r="D134" s="204"/>
      <c r="E134" s="204"/>
      <c r="F134" s="204"/>
      <c r="G134" s="204"/>
      <c r="H134" s="204"/>
      <c r="I134" s="204"/>
      <c r="J134" s="125"/>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2:46" x14ac:dyDescent="0.25">
      <c r="B135" s="205" t="s">
        <v>96</v>
      </c>
      <c r="C135" s="205"/>
      <c r="D135" s="205"/>
      <c r="E135" s="205"/>
      <c r="F135" s="205"/>
      <c r="G135" s="205"/>
      <c r="H135" s="205"/>
      <c r="I135" s="206"/>
      <c r="J135" s="71"/>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2:46" s="121" customFormat="1" x14ac:dyDescent="0.25">
      <c r="C136" s="122"/>
      <c r="D136" s="122"/>
      <c r="E136" s="122"/>
      <c r="F136" s="122"/>
      <c r="G136" s="122"/>
      <c r="H136" s="122"/>
      <c r="I136" s="122"/>
      <c r="J136" s="122"/>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row>
    <row r="137" spans="2:46" x14ac:dyDescent="0.25">
      <c r="B137" s="204" t="s">
        <v>274</v>
      </c>
      <c r="C137" s="204"/>
      <c r="D137" s="204"/>
      <c r="E137" s="204"/>
      <c r="F137" s="204"/>
      <c r="G137" s="204"/>
      <c r="H137" s="204"/>
      <c r="I137" s="204"/>
      <c r="J137" s="125"/>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2:46" x14ac:dyDescent="0.25">
      <c r="B138" s="205" t="s">
        <v>98</v>
      </c>
      <c r="C138" s="205"/>
      <c r="D138" s="205"/>
      <c r="E138" s="205"/>
      <c r="F138" s="205"/>
      <c r="G138" s="205"/>
      <c r="H138" s="205"/>
      <c r="I138" s="206"/>
      <c r="J138" s="71"/>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2:46" x14ac:dyDescent="0.25">
      <c r="B139" s="125"/>
      <c r="C139" s="125"/>
      <c r="D139" s="125"/>
      <c r="E139" s="125"/>
      <c r="F139" s="125"/>
      <c r="G139" s="125"/>
      <c r="H139" s="125"/>
      <c r="I139" s="71"/>
      <c r="J139" s="71"/>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2:46" x14ac:dyDescent="0.25">
      <c r="B140" s="204" t="s">
        <v>97</v>
      </c>
      <c r="C140" s="204"/>
      <c r="D140" s="204"/>
      <c r="E140" s="204"/>
      <c r="F140" s="204"/>
      <c r="G140" s="204"/>
      <c r="H140" s="204"/>
      <c r="I140" s="204"/>
      <c r="J140" s="125"/>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2:46" x14ac:dyDescent="0.25">
      <c r="B141" s="205" t="s">
        <v>98</v>
      </c>
      <c r="C141" s="205"/>
      <c r="D141" s="205"/>
      <c r="E141" s="205"/>
      <c r="F141" s="205"/>
      <c r="G141" s="205"/>
      <c r="H141" s="205"/>
      <c r="I141" s="206"/>
      <c r="J141" s="71"/>
      <c r="K141" s="124" t="e">
        <f t="shared" ref="K141:AT141" si="2">K138/K60</f>
        <v>#DIV/0!</v>
      </c>
      <c r="L141" s="124" t="e">
        <f t="shared" si="2"/>
        <v>#DIV/0!</v>
      </c>
      <c r="M141" s="124" t="e">
        <f t="shared" si="2"/>
        <v>#DIV/0!</v>
      </c>
      <c r="N141" s="124" t="e">
        <f t="shared" si="2"/>
        <v>#DIV/0!</v>
      </c>
      <c r="O141" s="124" t="e">
        <f t="shared" si="2"/>
        <v>#DIV/0!</v>
      </c>
      <c r="P141" s="124" t="e">
        <f t="shared" si="2"/>
        <v>#DIV/0!</v>
      </c>
      <c r="Q141" s="124" t="e">
        <f t="shared" si="2"/>
        <v>#DIV/0!</v>
      </c>
      <c r="R141" s="124" t="e">
        <f t="shared" si="2"/>
        <v>#DIV/0!</v>
      </c>
      <c r="S141" s="124" t="e">
        <f t="shared" si="2"/>
        <v>#DIV/0!</v>
      </c>
      <c r="T141" s="124" t="e">
        <f t="shared" si="2"/>
        <v>#DIV/0!</v>
      </c>
      <c r="U141" s="124" t="e">
        <f t="shared" si="2"/>
        <v>#DIV/0!</v>
      </c>
      <c r="V141" s="124" t="e">
        <f t="shared" si="2"/>
        <v>#DIV/0!</v>
      </c>
      <c r="W141" s="124" t="e">
        <f t="shared" si="2"/>
        <v>#DIV/0!</v>
      </c>
      <c r="X141" s="124" t="e">
        <f t="shared" si="2"/>
        <v>#DIV/0!</v>
      </c>
      <c r="Y141" s="124" t="e">
        <f t="shared" si="2"/>
        <v>#DIV/0!</v>
      </c>
      <c r="Z141" s="124" t="e">
        <f t="shared" si="2"/>
        <v>#DIV/0!</v>
      </c>
      <c r="AA141" s="124" t="e">
        <f t="shared" si="2"/>
        <v>#DIV/0!</v>
      </c>
      <c r="AB141" s="124" t="e">
        <f t="shared" si="2"/>
        <v>#DIV/0!</v>
      </c>
      <c r="AC141" s="124" t="e">
        <f t="shared" si="2"/>
        <v>#DIV/0!</v>
      </c>
      <c r="AD141" s="124" t="e">
        <f t="shared" si="2"/>
        <v>#DIV/0!</v>
      </c>
      <c r="AE141" s="124" t="e">
        <f t="shared" si="2"/>
        <v>#DIV/0!</v>
      </c>
      <c r="AF141" s="124" t="e">
        <f t="shared" si="2"/>
        <v>#DIV/0!</v>
      </c>
      <c r="AG141" s="124" t="e">
        <f t="shared" si="2"/>
        <v>#DIV/0!</v>
      </c>
      <c r="AH141" s="124" t="e">
        <f t="shared" si="2"/>
        <v>#DIV/0!</v>
      </c>
      <c r="AI141" s="124" t="e">
        <f t="shared" si="2"/>
        <v>#DIV/0!</v>
      </c>
      <c r="AJ141" s="124" t="e">
        <f t="shared" si="2"/>
        <v>#DIV/0!</v>
      </c>
      <c r="AK141" s="124" t="e">
        <f t="shared" si="2"/>
        <v>#DIV/0!</v>
      </c>
      <c r="AL141" s="124" t="e">
        <f t="shared" si="2"/>
        <v>#DIV/0!</v>
      </c>
      <c r="AM141" s="124" t="e">
        <f t="shared" si="2"/>
        <v>#DIV/0!</v>
      </c>
      <c r="AN141" s="124" t="e">
        <f t="shared" si="2"/>
        <v>#DIV/0!</v>
      </c>
      <c r="AO141" s="124" t="e">
        <f t="shared" si="2"/>
        <v>#DIV/0!</v>
      </c>
      <c r="AP141" s="124" t="e">
        <f t="shared" si="2"/>
        <v>#DIV/0!</v>
      </c>
      <c r="AQ141" s="124" t="e">
        <f t="shared" si="2"/>
        <v>#DIV/0!</v>
      </c>
      <c r="AR141" s="124" t="e">
        <f t="shared" si="2"/>
        <v>#DIV/0!</v>
      </c>
      <c r="AS141" s="124" t="e">
        <f t="shared" si="2"/>
        <v>#DIV/0!</v>
      </c>
      <c r="AT141" s="124" t="e">
        <f t="shared" si="2"/>
        <v>#DIV/0!</v>
      </c>
    </row>
    <row r="142" spans="2:46" s="121" customFormat="1" x14ac:dyDescent="0.25">
      <c r="C142" s="122"/>
      <c r="D142" s="122"/>
      <c r="E142" s="122"/>
      <c r="F142" s="122"/>
      <c r="G142" s="122"/>
      <c r="H142" s="122"/>
      <c r="I142" s="122"/>
      <c r="J142" s="122"/>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row>
    <row r="143" spans="2:46" ht="15" customHeight="1" x14ac:dyDescent="0.25">
      <c r="B143" s="185" t="s">
        <v>226</v>
      </c>
      <c r="C143" s="185"/>
      <c r="D143" s="185"/>
      <c r="E143" s="185"/>
      <c r="F143" s="185"/>
      <c r="G143" s="185"/>
      <c r="H143" s="185"/>
      <c r="I143" s="185"/>
      <c r="J143" s="131"/>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row>
    <row r="144" spans="2:46" x14ac:dyDescent="0.25">
      <c r="B144" s="185"/>
      <c r="C144" s="185"/>
      <c r="D144" s="185"/>
      <c r="E144" s="185"/>
      <c r="F144" s="185"/>
      <c r="G144" s="185"/>
      <c r="H144" s="185"/>
      <c r="I144" s="185"/>
      <c r="J144" s="131"/>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B145" s="91" t="s">
        <v>227</v>
      </c>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row>
    <row r="146" spans="1:46" s="121" customFormat="1" x14ac:dyDescent="0.25">
      <c r="C146" s="122"/>
      <c r="D146" s="122"/>
      <c r="E146" s="122"/>
      <c r="F146" s="122"/>
      <c r="G146" s="122"/>
      <c r="H146" s="122"/>
      <c r="I146" s="122"/>
      <c r="J146" s="122"/>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row>
    <row r="147" spans="1:46" ht="15" customHeight="1" x14ac:dyDescent="0.25">
      <c r="B147" s="185" t="s">
        <v>240</v>
      </c>
      <c r="C147" s="185"/>
      <c r="D147" s="185"/>
      <c r="E147" s="185"/>
      <c r="F147" s="185"/>
      <c r="G147" s="185"/>
      <c r="H147" s="185"/>
      <c r="I147" s="185"/>
      <c r="J147" s="131"/>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row>
    <row r="148" spans="1:46" x14ac:dyDescent="0.25">
      <c r="B148" s="185"/>
      <c r="C148" s="185"/>
      <c r="D148" s="185"/>
      <c r="E148" s="185"/>
      <c r="F148" s="185"/>
      <c r="G148" s="185"/>
      <c r="H148" s="185"/>
      <c r="I148" s="185"/>
      <c r="J148" s="131"/>
      <c r="K148" s="124" t="e">
        <f t="shared" ref="K148:AT148" si="3">K144/K60</f>
        <v>#DIV/0!</v>
      </c>
      <c r="L148" s="124" t="e">
        <f t="shared" si="3"/>
        <v>#DIV/0!</v>
      </c>
      <c r="M148" s="124" t="e">
        <f t="shared" si="3"/>
        <v>#DIV/0!</v>
      </c>
      <c r="N148" s="124" t="e">
        <f t="shared" si="3"/>
        <v>#DIV/0!</v>
      </c>
      <c r="O148" s="124" t="e">
        <f t="shared" si="3"/>
        <v>#DIV/0!</v>
      </c>
      <c r="P148" s="124" t="e">
        <f t="shared" si="3"/>
        <v>#DIV/0!</v>
      </c>
      <c r="Q148" s="124" t="e">
        <f t="shared" si="3"/>
        <v>#DIV/0!</v>
      </c>
      <c r="R148" s="124" t="e">
        <f t="shared" si="3"/>
        <v>#DIV/0!</v>
      </c>
      <c r="S148" s="124" t="e">
        <f t="shared" si="3"/>
        <v>#DIV/0!</v>
      </c>
      <c r="T148" s="124" t="e">
        <f t="shared" si="3"/>
        <v>#DIV/0!</v>
      </c>
      <c r="U148" s="124" t="e">
        <f t="shared" si="3"/>
        <v>#DIV/0!</v>
      </c>
      <c r="V148" s="124" t="e">
        <f t="shared" si="3"/>
        <v>#DIV/0!</v>
      </c>
      <c r="W148" s="124" t="e">
        <f t="shared" si="3"/>
        <v>#DIV/0!</v>
      </c>
      <c r="X148" s="124" t="e">
        <f t="shared" si="3"/>
        <v>#DIV/0!</v>
      </c>
      <c r="Y148" s="124" t="e">
        <f t="shared" si="3"/>
        <v>#DIV/0!</v>
      </c>
      <c r="Z148" s="124" t="e">
        <f t="shared" si="3"/>
        <v>#DIV/0!</v>
      </c>
      <c r="AA148" s="124" t="e">
        <f t="shared" si="3"/>
        <v>#DIV/0!</v>
      </c>
      <c r="AB148" s="124" t="e">
        <f t="shared" si="3"/>
        <v>#DIV/0!</v>
      </c>
      <c r="AC148" s="124" t="e">
        <f t="shared" si="3"/>
        <v>#DIV/0!</v>
      </c>
      <c r="AD148" s="124" t="e">
        <f t="shared" si="3"/>
        <v>#DIV/0!</v>
      </c>
      <c r="AE148" s="124" t="e">
        <f t="shared" si="3"/>
        <v>#DIV/0!</v>
      </c>
      <c r="AF148" s="124" t="e">
        <f t="shared" si="3"/>
        <v>#DIV/0!</v>
      </c>
      <c r="AG148" s="124" t="e">
        <f t="shared" si="3"/>
        <v>#DIV/0!</v>
      </c>
      <c r="AH148" s="124" t="e">
        <f t="shared" si="3"/>
        <v>#DIV/0!</v>
      </c>
      <c r="AI148" s="124" t="e">
        <f t="shared" si="3"/>
        <v>#DIV/0!</v>
      </c>
      <c r="AJ148" s="124" t="e">
        <f t="shared" si="3"/>
        <v>#DIV/0!</v>
      </c>
      <c r="AK148" s="124" t="e">
        <f t="shared" si="3"/>
        <v>#DIV/0!</v>
      </c>
      <c r="AL148" s="124" t="e">
        <f t="shared" si="3"/>
        <v>#DIV/0!</v>
      </c>
      <c r="AM148" s="124" t="e">
        <f t="shared" si="3"/>
        <v>#DIV/0!</v>
      </c>
      <c r="AN148" s="124" t="e">
        <f t="shared" si="3"/>
        <v>#DIV/0!</v>
      </c>
      <c r="AO148" s="124" t="e">
        <f t="shared" si="3"/>
        <v>#DIV/0!</v>
      </c>
      <c r="AP148" s="124" t="e">
        <f t="shared" si="3"/>
        <v>#DIV/0!</v>
      </c>
      <c r="AQ148" s="124" t="e">
        <f t="shared" si="3"/>
        <v>#DIV/0!</v>
      </c>
      <c r="AR148" s="124" t="e">
        <f t="shared" si="3"/>
        <v>#DIV/0!</v>
      </c>
      <c r="AS148" s="124" t="e">
        <f t="shared" si="3"/>
        <v>#DIV/0!</v>
      </c>
      <c r="AT148" s="124" t="e">
        <f t="shared" si="3"/>
        <v>#DIV/0!</v>
      </c>
    </row>
    <row r="149" spans="1:46" x14ac:dyDescent="0.25">
      <c r="B149" s="91" t="s">
        <v>227</v>
      </c>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row>
    <row r="150" spans="1:46" ht="15.75" thickBot="1" x14ac:dyDescent="0.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row>
    <row r="151" spans="1:46" ht="15" customHeight="1" x14ac:dyDescent="0.25">
      <c r="A151" s="100" t="s">
        <v>99</v>
      </c>
      <c r="B151" s="186" t="s">
        <v>241</v>
      </c>
      <c r="C151" s="186"/>
      <c r="D151" s="186"/>
      <c r="E151" s="186"/>
      <c r="F151" s="186"/>
      <c r="G151" s="186"/>
      <c r="H151" s="186"/>
      <c r="I151" s="187"/>
      <c r="J151" s="101"/>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row>
    <row r="152" spans="1:46" x14ac:dyDescent="0.25">
      <c r="A152" s="102"/>
      <c r="B152" s="188"/>
      <c r="C152" s="188"/>
      <c r="D152" s="188"/>
      <c r="E152" s="188"/>
      <c r="F152" s="188"/>
      <c r="G152" s="188"/>
      <c r="H152" s="188"/>
      <c r="I152" s="189"/>
      <c r="J152" s="101"/>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row>
    <row r="153" spans="1:46" x14ac:dyDescent="0.25">
      <c r="A153" s="102"/>
      <c r="B153" s="188"/>
      <c r="C153" s="188"/>
      <c r="D153" s="188"/>
      <c r="E153" s="188"/>
      <c r="F153" s="188"/>
      <c r="G153" s="188"/>
      <c r="H153" s="188"/>
      <c r="I153" s="189"/>
      <c r="J153" s="101"/>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15.75" customHeight="1" thickBot="1" x14ac:dyDescent="0.3">
      <c r="A154" s="104"/>
      <c r="B154" s="138" t="s">
        <v>275</v>
      </c>
      <c r="C154" s="106"/>
      <c r="D154" s="106"/>
      <c r="E154" s="106"/>
      <c r="F154" s="106"/>
      <c r="G154" s="106"/>
      <c r="H154" s="106"/>
      <c r="I154" s="128"/>
      <c r="J154" s="101"/>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x14ac:dyDescent="0.25">
      <c r="A155" s="139"/>
      <c r="B155" s="139"/>
      <c r="C155" s="103"/>
      <c r="D155" s="103"/>
      <c r="E155" s="103"/>
      <c r="F155" s="103"/>
      <c r="G155" s="103"/>
      <c r="H155" s="103"/>
      <c r="I155" s="103"/>
      <c r="J155" s="10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x14ac:dyDescent="0.25">
      <c r="C156" s="33"/>
      <c r="D156" s="33"/>
      <c r="G156" s="33"/>
      <c r="H156" s="33"/>
      <c r="I156" s="86" t="str">
        <f>Misc!T1</f>
        <v>Bank Account Stability</v>
      </c>
      <c r="J156" s="68"/>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x14ac:dyDescent="0.25">
      <c r="C157" s="33"/>
      <c r="D157" s="33"/>
      <c r="G157" s="33"/>
      <c r="H157" s="33"/>
      <c r="I157" s="86" t="str">
        <f>Misc!T2</f>
        <v>Bank Account Verification</v>
      </c>
      <c r="J157" s="68"/>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row>
    <row r="158" spans="1:46" x14ac:dyDescent="0.25">
      <c r="C158" s="33"/>
      <c r="D158" s="33"/>
      <c r="G158" s="33"/>
      <c r="H158" s="33"/>
      <c r="I158" s="86" t="str">
        <f>Misc!T3</f>
        <v>Clean Collateral Title</v>
      </c>
      <c r="J158" s="68"/>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row>
    <row r="159" spans="1:46" x14ac:dyDescent="0.25">
      <c r="C159" s="33"/>
      <c r="D159" s="33"/>
      <c r="G159" s="33"/>
      <c r="H159" s="33"/>
      <c r="I159" s="86" t="str">
        <f>Misc!T4</f>
        <v>Collateral Insurance Verification</v>
      </c>
      <c r="J159" s="68"/>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row>
    <row r="160" spans="1:46" x14ac:dyDescent="0.25">
      <c r="C160" s="33"/>
      <c r="D160" s="33"/>
      <c r="G160" s="33"/>
      <c r="H160" s="33"/>
      <c r="I160" s="86" t="str">
        <f>Misc!T5</f>
        <v>Collateral Value</v>
      </c>
      <c r="J160" s="68"/>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row>
    <row r="161" spans="3:46" x14ac:dyDescent="0.25">
      <c r="C161" s="33"/>
      <c r="D161" s="33"/>
      <c r="G161" s="33"/>
      <c r="H161" s="33"/>
      <c r="I161" s="86" t="str">
        <f>Misc!T6</f>
        <v>Credit History</v>
      </c>
      <c r="J161" s="68"/>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row>
    <row r="162" spans="3:46" x14ac:dyDescent="0.25">
      <c r="C162" s="33"/>
      <c r="D162" s="33"/>
      <c r="G162" s="33"/>
      <c r="H162" s="33"/>
      <c r="I162" s="86" t="str">
        <f>Misc!T7</f>
        <v>Debt to Income Percentage Requirement</v>
      </c>
      <c r="J162" s="68"/>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row>
    <row r="163" spans="3:46" x14ac:dyDescent="0.25">
      <c r="C163" s="33"/>
      <c r="D163" s="33"/>
      <c r="G163" s="33"/>
      <c r="H163" s="33"/>
      <c r="I163" s="86" t="str">
        <f>Misc!T8</f>
        <v>Employment Stability</v>
      </c>
      <c r="J163" s="68"/>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row>
    <row r="164" spans="3:46" x14ac:dyDescent="0.25">
      <c r="C164" s="33"/>
      <c r="D164" s="33"/>
      <c r="G164" s="33"/>
      <c r="H164" s="33"/>
      <c r="I164" s="86" t="str">
        <f>Misc!T9</f>
        <v>Employment Verification</v>
      </c>
      <c r="J164" s="68"/>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row>
    <row r="165" spans="3:46" x14ac:dyDescent="0.25">
      <c r="C165" s="33"/>
      <c r="D165" s="33"/>
      <c r="G165" s="33"/>
      <c r="H165" s="33"/>
      <c r="I165" s="86" t="str">
        <f>Misc!T10</f>
        <v>Established Borrower History with Licensee</v>
      </c>
      <c r="J165" s="68"/>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row>
    <row r="166" spans="3:46" x14ac:dyDescent="0.25">
      <c r="C166" s="33"/>
      <c r="D166" s="33"/>
      <c r="G166" s="33"/>
      <c r="H166" s="33"/>
      <c r="I166" s="86" t="str">
        <f>Misc!T11</f>
        <v>Estimated Tax Refund</v>
      </c>
      <c r="J166" s="68"/>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row>
    <row r="167" spans="3:46" x14ac:dyDescent="0.25">
      <c r="C167" s="33"/>
      <c r="D167" s="33"/>
      <c r="G167" s="33"/>
      <c r="H167" s="33"/>
      <c r="I167" s="86" t="str">
        <f>Misc!T12</f>
        <v>Identification Requirement (i.e. Photo ID)</v>
      </c>
      <c r="J167" s="68"/>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row>
    <row r="168" spans="3:46" x14ac:dyDescent="0.25">
      <c r="C168" s="33"/>
      <c r="D168" s="33"/>
      <c r="G168" s="33"/>
      <c r="H168" s="33"/>
      <c r="I168" s="86" t="str">
        <f>Misc!T13</f>
        <v>Income Stability</v>
      </c>
      <c r="J168" s="68"/>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row>
    <row r="169" spans="3:46" x14ac:dyDescent="0.25">
      <c r="C169" s="33"/>
      <c r="D169" s="33"/>
      <c r="G169" s="33"/>
      <c r="H169" s="33"/>
      <c r="I169" s="86" t="str">
        <f>Misc!T14</f>
        <v>Income Verification</v>
      </c>
      <c r="J169" s="68"/>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row>
    <row r="170" spans="3:46" x14ac:dyDescent="0.25">
      <c r="C170" s="33"/>
      <c r="D170" s="33"/>
      <c r="G170" s="33"/>
      <c r="H170" s="33"/>
      <c r="I170" s="86" t="str">
        <f>Misc!T15</f>
        <v>Minimum Employment Requirement</v>
      </c>
      <c r="J170" s="68"/>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row>
    <row r="171" spans="3:46" x14ac:dyDescent="0.25">
      <c r="C171" s="33"/>
      <c r="D171" s="33"/>
      <c r="G171" s="33"/>
      <c r="H171" s="33"/>
      <c r="I171" s="86" t="str">
        <f>Misc!T16</f>
        <v>Minimum Income Requirement</v>
      </c>
      <c r="J171" s="68"/>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row>
    <row r="172" spans="3:46" x14ac:dyDescent="0.25">
      <c r="C172" s="33"/>
      <c r="D172" s="33"/>
      <c r="G172" s="33"/>
      <c r="H172" s="33"/>
      <c r="I172" s="86" t="str">
        <f>Misc!T17</f>
        <v>Minimum Residence Requirement</v>
      </c>
      <c r="J172" s="68"/>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row>
    <row r="173" spans="3:46" x14ac:dyDescent="0.25">
      <c r="C173" s="33"/>
      <c r="D173" s="33"/>
      <c r="G173" s="33"/>
      <c r="H173" s="33"/>
      <c r="I173" s="86" t="str">
        <f>Misc!T18</f>
        <v>Personal Information Verification</v>
      </c>
      <c r="J173" s="68"/>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row>
    <row r="174" spans="3:46" x14ac:dyDescent="0.25">
      <c r="C174" s="33"/>
      <c r="D174" s="33"/>
      <c r="G174" s="33"/>
      <c r="H174" s="33"/>
      <c r="I174" s="86" t="str">
        <f>Misc!T19</f>
        <v>Residence Stability</v>
      </c>
      <c r="J174" s="68"/>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row>
    <row r="175" spans="3:46" x14ac:dyDescent="0.25">
      <c r="C175" s="33"/>
      <c r="D175" s="33"/>
      <c r="G175" s="33"/>
      <c r="H175" s="33"/>
      <c r="I175" s="86" t="str">
        <f>Misc!T20</f>
        <v>Residence Verification</v>
      </c>
      <c r="J175" s="68"/>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row>
    <row r="176" spans="3:46" x14ac:dyDescent="0.25">
      <c r="C176" s="33"/>
      <c r="D176" s="33"/>
      <c r="G176" s="33"/>
      <c r="H176" s="33"/>
      <c r="I176" s="86" t="str">
        <f>Misc!T21</f>
        <v>References</v>
      </c>
      <c r="J176" s="68"/>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row>
    <row r="177" spans="2:46" x14ac:dyDescent="0.25">
      <c r="C177" s="33"/>
      <c r="D177" s="33"/>
      <c r="G177" s="33"/>
      <c r="H177" s="33"/>
      <c r="I177" s="86" t="str">
        <f>Misc!T22</f>
        <v>Requested Loan Amount</v>
      </c>
      <c r="J177" s="68"/>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row>
    <row r="178" spans="2:46" x14ac:dyDescent="0.25">
      <c r="C178" s="33"/>
      <c r="D178" s="33"/>
      <c r="G178" s="33"/>
      <c r="H178" s="33"/>
      <c r="I178" s="86" t="str">
        <f>Misc!T23</f>
        <v>Other</v>
      </c>
      <c r="J178" s="68"/>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row>
    <row r="179" spans="2:46" x14ac:dyDescent="0.25">
      <c r="C179" s="140"/>
      <c r="D179" s="140"/>
      <c r="G179" s="140"/>
      <c r="H179" s="140"/>
      <c r="I179" s="141" t="s">
        <v>18</v>
      </c>
      <c r="J179" s="196"/>
      <c r="K179" s="196"/>
      <c r="L179" s="196"/>
      <c r="M179" s="196"/>
      <c r="N179" s="196"/>
      <c r="O179" s="196"/>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row>
    <row r="180" spans="2:46" x14ac:dyDescent="0.25">
      <c r="B180" s="135"/>
      <c r="C180" s="135"/>
      <c r="D180" s="135"/>
      <c r="E180" s="135"/>
      <c r="F180" s="135"/>
      <c r="G180" s="135"/>
      <c r="H180" s="135"/>
      <c r="I180" s="135"/>
      <c r="J180" s="196"/>
      <c r="K180" s="196"/>
      <c r="L180" s="196"/>
      <c r="M180" s="196"/>
      <c r="N180" s="196"/>
      <c r="O180" s="196"/>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row>
    <row r="181" spans="2:46" x14ac:dyDescent="0.2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row>
  </sheetData>
  <sheetProtection algorithmName="SHA-512" hashValue="qtQcAVF13kEf8IloqSspnXUjlXuvg14C+jyaAkvUBYnebQWfkMEsh+xJJP/YcMa9Mq0xQg3a3VjYZ0dEFB2dzg==" saltValue="xDRDI5CQCvwCc1+OhlWm+w==" spinCount="100000" sheet="1" objects="1" scenarios="1"/>
  <mergeCells count="107">
    <mergeCell ref="A1:I1"/>
    <mergeCell ref="A3:I3"/>
    <mergeCell ref="B15:I15"/>
    <mergeCell ref="B16:G16"/>
    <mergeCell ref="D13:I13"/>
    <mergeCell ref="A4:I6"/>
    <mergeCell ref="B53:I53"/>
    <mergeCell ref="B54:I54"/>
    <mergeCell ref="C55:I55"/>
    <mergeCell ref="C40:I40"/>
    <mergeCell ref="B31:I31"/>
    <mergeCell ref="C39:I39"/>
    <mergeCell ref="B27:I27"/>
    <mergeCell ref="B28:I28"/>
    <mergeCell ref="B29:I29"/>
    <mergeCell ref="B30:I30"/>
    <mergeCell ref="B23:I23"/>
    <mergeCell ref="B24:I24"/>
    <mergeCell ref="B25:I25"/>
    <mergeCell ref="B26:I26"/>
    <mergeCell ref="B17:I17"/>
    <mergeCell ref="B18:I18"/>
    <mergeCell ref="B19:I19"/>
    <mergeCell ref="B20:I20"/>
    <mergeCell ref="J3:T3"/>
    <mergeCell ref="B9:I9"/>
    <mergeCell ref="G11:I11"/>
    <mergeCell ref="J11:O11"/>
    <mergeCell ref="B132:I132"/>
    <mergeCell ref="B134:I134"/>
    <mergeCell ref="B135:I135"/>
    <mergeCell ref="B137:I137"/>
    <mergeCell ref="B129:I129"/>
    <mergeCell ref="B124:I124"/>
    <mergeCell ref="F116:I116"/>
    <mergeCell ref="F117:I117"/>
    <mergeCell ref="B118:I118"/>
    <mergeCell ref="B88:I88"/>
    <mergeCell ref="B91:I91"/>
    <mergeCell ref="B92:I92"/>
    <mergeCell ref="B87:I87"/>
    <mergeCell ref="B90:I90"/>
    <mergeCell ref="B95:I95"/>
    <mergeCell ref="B96:I96"/>
    <mergeCell ref="B103:G103"/>
    <mergeCell ref="B104:I104"/>
    <mergeCell ref="F105:I105"/>
    <mergeCell ref="B22:I22"/>
    <mergeCell ref="B21:I21"/>
    <mergeCell ref="J43:O43"/>
    <mergeCell ref="J45:O45"/>
    <mergeCell ref="B47:I47"/>
    <mergeCell ref="J47:O48"/>
    <mergeCell ref="B50:I52"/>
    <mergeCell ref="J31:O32"/>
    <mergeCell ref="B34:I35"/>
    <mergeCell ref="B36:I36"/>
    <mergeCell ref="C38:I38"/>
    <mergeCell ref="B42:I42"/>
    <mergeCell ref="B45:I45"/>
    <mergeCell ref="B46:I46"/>
    <mergeCell ref="B48:I48"/>
    <mergeCell ref="B43:I43"/>
    <mergeCell ref="B76:I76"/>
    <mergeCell ref="B80:I80"/>
    <mergeCell ref="B82:I82"/>
    <mergeCell ref="B83:I83"/>
    <mergeCell ref="B84:I84"/>
    <mergeCell ref="C56:I56"/>
    <mergeCell ref="C57:I57"/>
    <mergeCell ref="C58:I58"/>
    <mergeCell ref="C59:I59"/>
    <mergeCell ref="B62:I63"/>
    <mergeCell ref="B68:I68"/>
    <mergeCell ref="B69:I69"/>
    <mergeCell ref="B65:I65"/>
    <mergeCell ref="B66:I66"/>
    <mergeCell ref="B72:I73"/>
    <mergeCell ref="B74:I74"/>
    <mergeCell ref="C60:I60"/>
    <mergeCell ref="F106:I106"/>
    <mergeCell ref="F107:I107"/>
    <mergeCell ref="F108:I108"/>
    <mergeCell ref="F109:I109"/>
    <mergeCell ref="F110:I110"/>
    <mergeCell ref="B94:I94"/>
    <mergeCell ref="B98:I98"/>
    <mergeCell ref="B99:I99"/>
    <mergeCell ref="B100:I100"/>
    <mergeCell ref="B102:I102"/>
    <mergeCell ref="J179:O180"/>
    <mergeCell ref="J118:O119"/>
    <mergeCell ref="B121:I122"/>
    <mergeCell ref="B125:I125"/>
    <mergeCell ref="B127:I128"/>
    <mergeCell ref="B131:I131"/>
    <mergeCell ref="F111:I111"/>
    <mergeCell ref="F112:I112"/>
    <mergeCell ref="F113:I113"/>
    <mergeCell ref="F114:I114"/>
    <mergeCell ref="F115:I115"/>
    <mergeCell ref="B138:I138"/>
    <mergeCell ref="B140:I140"/>
    <mergeCell ref="B141:I141"/>
    <mergeCell ref="B143:I144"/>
    <mergeCell ref="B147:I148"/>
    <mergeCell ref="B151:I15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Misc!$A$1</xm:f>
          </x14:formula1>
          <xm:sqref>J156:J178</xm:sqref>
        </x14:dataValidation>
        <x14:dataValidation type="list" allowBlank="1" showInputMessage="1" showErrorMessage="1">
          <x14:formula1>
            <xm:f>Misc!$N$1:$N$19</xm:f>
          </x14:formula1>
          <xm:sqref>J45</xm:sqref>
        </x14:dataValidation>
        <x14:dataValidation type="list" allowBlank="1" showInputMessage="1" showErrorMessage="1">
          <x14:formula1>
            <xm:f>Misc!$J$1:$J$13</xm:f>
          </x14:formula1>
          <xm:sqref>J43</xm:sqref>
        </x14:dataValidation>
        <x14:dataValidation type="list" allowBlank="1" showInputMessage="1" showErrorMessage="1">
          <x14:formula1>
            <xm:f>Misc!$A$1:$A$2</xm:f>
          </x14:formula1>
          <xm:sqref>J18:J30 J105:J117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1"/>
  <sheetViews>
    <sheetView workbookViewId="0">
      <pane xSplit="9" ySplit="13" topLeftCell="J14" activePane="bottomRight" state="frozenSplit"/>
      <selection activeCell="M32" sqref="M32"/>
      <selection pane="topRight" activeCell="M32" sqref="M32"/>
      <selection pane="bottomLeft" activeCell="M32" sqref="M32"/>
      <selection pane="bottomRight" activeCell="C167" sqref="C167"/>
    </sheetView>
  </sheetViews>
  <sheetFormatPr defaultRowHeight="15" x14ac:dyDescent="0.25"/>
  <cols>
    <col min="1" max="1" width="14" style="29" customWidth="1"/>
    <col min="2" max="8" width="9.140625" style="29"/>
    <col min="9" max="9" width="9.140625" style="29" customWidth="1"/>
    <col min="10" max="10" width="12.140625" style="29" customWidth="1"/>
    <col min="11" max="11" width="9.85546875" style="29" bestFit="1" customWidth="1"/>
    <col min="12" max="16384" width="9.140625" style="29"/>
  </cols>
  <sheetData>
    <row r="1" spans="1:46" ht="15.75" x14ac:dyDescent="0.25">
      <c r="A1" s="230" t="s">
        <v>0</v>
      </c>
      <c r="B1" s="230"/>
      <c r="C1" s="230"/>
      <c r="D1" s="230"/>
      <c r="E1" s="230"/>
      <c r="F1" s="230"/>
      <c r="G1" s="230"/>
      <c r="H1" s="230"/>
      <c r="I1" s="230"/>
      <c r="J1" s="85"/>
    </row>
    <row r="3" spans="1:46" ht="18.75" x14ac:dyDescent="0.3">
      <c r="A3" s="231" t="s">
        <v>269</v>
      </c>
      <c r="B3" s="231"/>
      <c r="C3" s="231"/>
      <c r="D3" s="231"/>
      <c r="E3" s="231"/>
      <c r="F3" s="231"/>
      <c r="G3" s="231"/>
      <c r="H3" s="231"/>
      <c r="I3" s="231"/>
      <c r="J3" s="239" t="s">
        <v>206</v>
      </c>
      <c r="K3" s="239"/>
      <c r="L3" s="239"/>
      <c r="M3" s="239"/>
      <c r="N3" s="239"/>
      <c r="O3" s="239"/>
      <c r="P3" s="239"/>
      <c r="Q3" s="239"/>
      <c r="R3" s="239"/>
      <c r="S3" s="239"/>
      <c r="T3" s="239"/>
    </row>
    <row r="4" spans="1:46" ht="15" customHeight="1" x14ac:dyDescent="0.25">
      <c r="A4" s="233" t="s">
        <v>270</v>
      </c>
      <c r="B4" s="233"/>
      <c r="C4" s="233"/>
      <c r="D4" s="233"/>
      <c r="E4" s="233"/>
      <c r="F4" s="233"/>
      <c r="G4" s="233"/>
      <c r="H4" s="233"/>
      <c r="I4" s="233"/>
      <c r="J4" s="65"/>
      <c r="K4" s="65"/>
      <c r="L4" s="65"/>
      <c r="M4" s="65"/>
      <c r="N4" s="65"/>
      <c r="O4" s="65"/>
    </row>
    <row r="5" spans="1:46" ht="15.75" x14ac:dyDescent="0.25">
      <c r="A5" s="234"/>
      <c r="B5" s="234"/>
      <c r="C5" s="234"/>
      <c r="D5" s="234"/>
      <c r="E5" s="234"/>
      <c r="F5" s="234"/>
      <c r="G5" s="234"/>
      <c r="H5" s="234"/>
      <c r="I5" s="234"/>
      <c r="J5" s="90" t="s">
        <v>217</v>
      </c>
    </row>
    <row r="6" spans="1:46" x14ac:dyDescent="0.25">
      <c r="A6" s="234"/>
      <c r="B6" s="234"/>
      <c r="C6" s="234"/>
      <c r="D6" s="234"/>
      <c r="E6" s="234"/>
      <c r="F6" s="234"/>
      <c r="G6" s="234"/>
      <c r="H6" s="234"/>
      <c r="I6" s="234"/>
      <c r="J6" s="91" t="s">
        <v>216</v>
      </c>
    </row>
    <row r="7" spans="1:46" x14ac:dyDescent="0.25">
      <c r="A7" s="234"/>
      <c r="B7" s="234"/>
      <c r="C7" s="234"/>
      <c r="D7" s="234"/>
      <c r="E7" s="234"/>
      <c r="F7" s="234"/>
      <c r="G7" s="234"/>
      <c r="H7" s="234"/>
      <c r="I7" s="234"/>
      <c r="J7" s="66"/>
    </row>
    <row r="8" spans="1:46" ht="15.75" thickBot="1" x14ac:dyDescent="0.3"/>
    <row r="9" spans="1:46" ht="15.75" thickBot="1" x14ac:dyDescent="0.3">
      <c r="A9" s="35" t="s">
        <v>2</v>
      </c>
      <c r="B9" s="243" t="s">
        <v>230</v>
      </c>
      <c r="C9" s="243"/>
      <c r="D9" s="243"/>
      <c r="E9" s="243"/>
      <c r="F9" s="243"/>
      <c r="G9" s="243"/>
      <c r="H9" s="243"/>
      <c r="I9" s="244"/>
      <c r="J9" s="64"/>
    </row>
    <row r="10" spans="1:46" x14ac:dyDescent="0.25">
      <c r="A10" s="33"/>
      <c r="B10" s="33"/>
      <c r="C10" s="33"/>
      <c r="D10" s="33"/>
      <c r="E10" s="71"/>
      <c r="F10" s="71"/>
      <c r="G10" s="71"/>
      <c r="H10" s="71"/>
      <c r="I10" s="71"/>
      <c r="J10" s="71"/>
    </row>
    <row r="11" spans="1:46" x14ac:dyDescent="0.25">
      <c r="A11" s="33"/>
      <c r="B11" s="92"/>
      <c r="D11" s="67"/>
      <c r="E11" s="67"/>
      <c r="F11" s="67"/>
      <c r="G11" s="235" t="s">
        <v>174</v>
      </c>
      <c r="H11" s="235"/>
      <c r="I11" s="236"/>
      <c r="J11" s="240"/>
      <c r="K11" s="241"/>
      <c r="L11" s="241"/>
      <c r="M11" s="241"/>
      <c r="N11" s="241"/>
      <c r="O11" s="242"/>
      <c r="Q11" s="56" t="s">
        <v>195</v>
      </c>
      <c r="T11" s="53">
        <f>COUNTIF(K13:AT13,"=&gt;1")</f>
        <v>0</v>
      </c>
    </row>
    <row r="12" spans="1:46" x14ac:dyDescent="0.25">
      <c r="A12" s="33"/>
      <c r="B12" s="72"/>
      <c r="D12" s="36"/>
      <c r="E12" s="36"/>
      <c r="F12" s="36"/>
      <c r="G12" s="36"/>
      <c r="H12" s="36"/>
      <c r="I12" s="72"/>
      <c r="J12" s="36"/>
    </row>
    <row r="13" spans="1:46" x14ac:dyDescent="0.25">
      <c r="A13" s="32"/>
      <c r="B13" s="92"/>
      <c r="D13" s="237" t="s">
        <v>207</v>
      </c>
      <c r="E13" s="237"/>
      <c r="F13" s="237"/>
      <c r="G13" s="237"/>
      <c r="H13" s="237"/>
      <c r="I13" s="237"/>
      <c r="J13" s="63" t="s">
        <v>202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ht="15.75" thickBot="1" x14ac:dyDescent="0.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row>
    <row r="15" spans="1:46" ht="15" customHeight="1" x14ac:dyDescent="0.25">
      <c r="A15" s="94" t="s">
        <v>3</v>
      </c>
      <c r="B15" s="215" t="s">
        <v>231</v>
      </c>
      <c r="C15" s="215"/>
      <c r="D15" s="215"/>
      <c r="E15" s="215"/>
      <c r="F15" s="215"/>
      <c r="G15" s="215"/>
      <c r="H15" s="215"/>
      <c r="I15" s="216"/>
      <c r="J15" s="95"/>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row>
    <row r="16" spans="1:46" ht="15.75" customHeight="1" x14ac:dyDescent="0.25">
      <c r="A16" s="96"/>
      <c r="B16" s="232" t="s">
        <v>232</v>
      </c>
      <c r="C16" s="232"/>
      <c r="D16" s="232"/>
      <c r="E16" s="232"/>
      <c r="F16" s="232"/>
      <c r="G16" s="232"/>
      <c r="H16" s="97"/>
      <c r="I16" s="98"/>
      <c r="J16" s="95"/>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row>
    <row r="17" spans="1:46" ht="15.75" thickBot="1" x14ac:dyDescent="0.3">
      <c r="A17" s="99"/>
      <c r="B17" s="213" t="s">
        <v>233</v>
      </c>
      <c r="C17" s="213"/>
      <c r="D17" s="213"/>
      <c r="E17" s="213"/>
      <c r="F17" s="213"/>
      <c r="G17" s="213"/>
      <c r="H17" s="213"/>
      <c r="I17" s="214"/>
      <c r="J17" s="95"/>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row>
    <row r="18" spans="1:46" x14ac:dyDescent="0.25">
      <c r="B18" s="238" t="str">
        <f>Misc!F1</f>
        <v>Acquisition Fees</v>
      </c>
      <c r="C18" s="238"/>
      <c r="D18" s="238"/>
      <c r="E18" s="238"/>
      <c r="F18" s="238"/>
      <c r="G18" s="238"/>
      <c r="H18" s="238"/>
      <c r="I18" s="238"/>
      <c r="J18" s="68"/>
      <c r="K18" s="93"/>
      <c r="L18" s="93"/>
      <c r="M18" s="93"/>
      <c r="N18" s="93"/>
      <c r="O18" s="64"/>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row>
    <row r="19" spans="1:46" x14ac:dyDescent="0.25">
      <c r="B19" s="238" t="str">
        <f>Misc!F2</f>
        <v>Application /Origination Fees</v>
      </c>
      <c r="C19" s="238"/>
      <c r="D19" s="238"/>
      <c r="E19" s="238"/>
      <c r="F19" s="238"/>
      <c r="G19" s="238"/>
      <c r="H19" s="238"/>
      <c r="I19" s="238"/>
      <c r="J19" s="68"/>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1:46" x14ac:dyDescent="0.25">
      <c r="B20" s="238" t="str">
        <f>Misc!F3</f>
        <v>Attorney Fees</v>
      </c>
      <c r="C20" s="238"/>
      <c r="D20" s="238"/>
      <c r="E20" s="238"/>
      <c r="F20" s="238"/>
      <c r="G20" s="238"/>
      <c r="H20" s="238"/>
      <c r="I20" s="238"/>
      <c r="J20" s="68"/>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row>
    <row r="21" spans="1:46" x14ac:dyDescent="0.25">
      <c r="B21" s="238" t="str">
        <f>Misc!F4</f>
        <v>Delinquency/ Late Fees</v>
      </c>
      <c r="C21" s="238"/>
      <c r="D21" s="238"/>
      <c r="E21" s="238"/>
      <c r="F21" s="238"/>
      <c r="G21" s="238"/>
      <c r="H21" s="238"/>
      <c r="I21" s="238"/>
      <c r="J21" s="68"/>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x14ac:dyDescent="0.25">
      <c r="B22" s="238" t="str">
        <f>Misc!F5</f>
        <v>Documentation Fees</v>
      </c>
      <c r="C22" s="238"/>
      <c r="D22" s="238"/>
      <c r="E22" s="238"/>
      <c r="F22" s="238"/>
      <c r="G22" s="238"/>
      <c r="H22" s="238"/>
      <c r="I22" s="238"/>
      <c r="J22" s="68"/>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x14ac:dyDescent="0.25">
      <c r="B23" s="238" t="str">
        <f>Misc!F6</f>
        <v>Electronic Filing Fees</v>
      </c>
      <c r="C23" s="238"/>
      <c r="D23" s="238"/>
      <c r="E23" s="238"/>
      <c r="F23" s="238"/>
      <c r="G23" s="238"/>
      <c r="H23" s="238"/>
      <c r="I23" s="238"/>
      <c r="J23" s="68"/>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row>
    <row r="24" spans="1:46" x14ac:dyDescent="0.25">
      <c r="B24" s="238" t="str">
        <f>Misc!F7</f>
        <v>Interest Fees</v>
      </c>
      <c r="C24" s="238"/>
      <c r="D24" s="238"/>
      <c r="E24" s="238"/>
      <c r="F24" s="238"/>
      <c r="G24" s="238"/>
      <c r="H24" s="238"/>
      <c r="I24" s="238"/>
      <c r="J24" s="68"/>
      <c r="K24" s="93"/>
      <c r="L24" s="93"/>
      <c r="M24" s="93"/>
      <c r="N24" s="93"/>
      <c r="O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row>
    <row r="25" spans="1:46" x14ac:dyDescent="0.25">
      <c r="B25" s="238" t="str">
        <f>Misc!F8</f>
        <v>Title Lien Fees</v>
      </c>
      <c r="C25" s="238"/>
      <c r="D25" s="238"/>
      <c r="E25" s="238"/>
      <c r="F25" s="238"/>
      <c r="G25" s="238"/>
      <c r="H25" s="238"/>
      <c r="I25" s="238"/>
      <c r="J25" s="68"/>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row>
    <row r="26" spans="1:46" x14ac:dyDescent="0.25">
      <c r="B26" s="238" t="str">
        <f>Misc!F9</f>
        <v>NSF Fees</v>
      </c>
      <c r="C26" s="238"/>
      <c r="D26" s="238"/>
      <c r="E26" s="238"/>
      <c r="F26" s="238"/>
      <c r="G26" s="238"/>
      <c r="H26" s="238"/>
      <c r="I26" s="238"/>
      <c r="J26" s="68"/>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row>
    <row r="27" spans="1:46" x14ac:dyDescent="0.25">
      <c r="B27" s="238" t="str">
        <f>Misc!F10</f>
        <v>Repossession Fees</v>
      </c>
      <c r="C27" s="238"/>
      <c r="D27" s="238"/>
      <c r="E27" s="238"/>
      <c r="F27" s="238"/>
      <c r="G27" s="238"/>
      <c r="H27" s="238"/>
      <c r="I27" s="238"/>
      <c r="J27" s="68"/>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row>
    <row r="28" spans="1:46" x14ac:dyDescent="0.25">
      <c r="B28" s="238" t="str">
        <f>Misc!F11</f>
        <v>Storage Fees</v>
      </c>
      <c r="C28" s="238"/>
      <c r="D28" s="238"/>
      <c r="E28" s="238"/>
      <c r="F28" s="238"/>
      <c r="G28" s="238"/>
      <c r="H28" s="238"/>
      <c r="I28" s="238"/>
      <c r="J28" s="68"/>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row>
    <row r="29" spans="1:46" x14ac:dyDescent="0.25">
      <c r="B29" s="238" t="str">
        <f>Misc!F12</f>
        <v>Tax Prep Fees</v>
      </c>
      <c r="C29" s="238"/>
      <c r="D29" s="238"/>
      <c r="E29" s="238"/>
      <c r="F29" s="238"/>
      <c r="G29" s="238"/>
      <c r="H29" s="238"/>
      <c r="I29" s="238"/>
      <c r="J29" s="68"/>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row>
    <row r="30" spans="1:46" x14ac:dyDescent="0.25">
      <c r="B30" s="235" t="str">
        <f>Misc!F13</f>
        <v>Other</v>
      </c>
      <c r="C30" s="235"/>
      <c r="D30" s="235"/>
      <c r="E30" s="235"/>
      <c r="F30" s="235"/>
      <c r="G30" s="235"/>
      <c r="H30" s="235"/>
      <c r="I30" s="235"/>
      <c r="J30" s="68"/>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row>
    <row r="31" spans="1:46" x14ac:dyDescent="0.25">
      <c r="B31" s="245" t="s">
        <v>18</v>
      </c>
      <c r="C31" s="245"/>
      <c r="D31" s="245"/>
      <c r="E31" s="245"/>
      <c r="F31" s="245"/>
      <c r="G31" s="245"/>
      <c r="H31" s="245"/>
      <c r="I31" s="245"/>
      <c r="J31" s="190"/>
      <c r="K31" s="191"/>
      <c r="L31" s="191"/>
      <c r="M31" s="191"/>
      <c r="N31" s="191"/>
      <c r="O31" s="19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row>
    <row r="32" spans="1:46" x14ac:dyDescent="0.25">
      <c r="J32" s="193"/>
      <c r="K32" s="194"/>
      <c r="L32" s="194"/>
      <c r="M32" s="194"/>
      <c r="N32" s="194"/>
      <c r="O32" s="195"/>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row>
    <row r="33" spans="1:46" ht="15.75" thickBot="1" x14ac:dyDescent="0.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row>
    <row r="34" spans="1:46" ht="15" customHeight="1" x14ac:dyDescent="0.25">
      <c r="A34" s="100" t="s">
        <v>19</v>
      </c>
      <c r="B34" s="186" t="s">
        <v>234</v>
      </c>
      <c r="C34" s="186"/>
      <c r="D34" s="186"/>
      <c r="E34" s="186"/>
      <c r="F34" s="186"/>
      <c r="G34" s="186"/>
      <c r="H34" s="186"/>
      <c r="I34" s="187"/>
      <c r="J34" s="101"/>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row>
    <row r="35" spans="1:46" ht="15" customHeight="1" x14ac:dyDescent="0.25">
      <c r="A35" s="102"/>
      <c r="B35" s="188"/>
      <c r="C35" s="188"/>
      <c r="D35" s="188"/>
      <c r="E35" s="188"/>
      <c r="F35" s="188"/>
      <c r="G35" s="188"/>
      <c r="H35" s="188"/>
      <c r="I35" s="189"/>
      <c r="J35" s="101"/>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row>
    <row r="36" spans="1:46" ht="15" customHeight="1" x14ac:dyDescent="0.25">
      <c r="A36" s="102"/>
      <c r="B36" s="200" t="s">
        <v>238</v>
      </c>
      <c r="C36" s="200"/>
      <c r="D36" s="200"/>
      <c r="E36" s="200"/>
      <c r="F36" s="200"/>
      <c r="G36" s="200"/>
      <c r="H36" s="200"/>
      <c r="I36" s="201"/>
      <c r="J36" s="10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row>
    <row r="37" spans="1:46" ht="15.75" thickBot="1" x14ac:dyDescent="0.3">
      <c r="A37" s="104"/>
      <c r="B37" s="105" t="s">
        <v>20</v>
      </c>
      <c r="C37" s="106"/>
      <c r="D37" s="106"/>
      <c r="E37" s="106"/>
      <c r="F37" s="106"/>
      <c r="G37" s="106"/>
      <c r="H37" s="106"/>
      <c r="I37" s="107"/>
      <c r="J37" s="10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row>
    <row r="38" spans="1:46" x14ac:dyDescent="0.25">
      <c r="C38" s="238" t="s">
        <v>203</v>
      </c>
      <c r="D38" s="238"/>
      <c r="E38" s="238"/>
      <c r="F38" s="238"/>
      <c r="G38" s="238"/>
      <c r="H38" s="238"/>
      <c r="I38" s="238"/>
      <c r="J38" s="108"/>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x14ac:dyDescent="0.25">
      <c r="C39" s="238" t="s">
        <v>204</v>
      </c>
      <c r="D39" s="238"/>
      <c r="E39" s="238"/>
      <c r="F39" s="238"/>
      <c r="G39" s="238"/>
      <c r="H39" s="238"/>
      <c r="I39" s="238"/>
      <c r="J39" s="108"/>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x14ac:dyDescent="0.25">
      <c r="C40" s="238" t="s">
        <v>205</v>
      </c>
      <c r="D40" s="238"/>
      <c r="E40" s="238"/>
      <c r="F40" s="238"/>
      <c r="G40" s="238"/>
      <c r="H40" s="238"/>
      <c r="I40" s="238"/>
      <c r="J40" s="108"/>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75" thickBot="1" x14ac:dyDescent="0.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row>
    <row r="42" spans="1:46" ht="15.75" thickBot="1" x14ac:dyDescent="0.3">
      <c r="A42" s="109" t="s">
        <v>24</v>
      </c>
      <c r="B42" s="219" t="s">
        <v>210</v>
      </c>
      <c r="C42" s="219"/>
      <c r="D42" s="219"/>
      <c r="E42" s="219"/>
      <c r="F42" s="219"/>
      <c r="G42" s="219"/>
      <c r="H42" s="219"/>
      <c r="I42" s="220"/>
      <c r="J42" s="110"/>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row>
    <row r="43" spans="1:46" ht="15" customHeight="1" x14ac:dyDescent="0.25">
      <c r="B43" s="225" t="s">
        <v>272</v>
      </c>
      <c r="C43" s="225"/>
      <c r="D43" s="225"/>
      <c r="E43" s="225"/>
      <c r="F43" s="225"/>
      <c r="G43" s="225"/>
      <c r="H43" s="225"/>
      <c r="I43" s="225"/>
      <c r="J43" s="197"/>
      <c r="K43" s="198"/>
      <c r="L43" s="198"/>
      <c r="M43" s="198"/>
      <c r="N43" s="198"/>
      <c r="O43" s="199"/>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row>
    <row r="44" spans="1:46" ht="15" customHeight="1" x14ac:dyDescent="0.25">
      <c r="K44" s="111"/>
      <c r="L44" s="111"/>
      <c r="M44" s="111"/>
      <c r="N44" s="111"/>
      <c r="O44" s="112"/>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row>
    <row r="45" spans="1:46" ht="15" customHeight="1" x14ac:dyDescent="0.25">
      <c r="B45" s="185" t="s">
        <v>228</v>
      </c>
      <c r="C45" s="185"/>
      <c r="D45" s="185"/>
      <c r="E45" s="185"/>
      <c r="F45" s="185"/>
      <c r="G45" s="185"/>
      <c r="H45" s="185"/>
      <c r="I45" s="185"/>
      <c r="J45" s="197"/>
      <c r="K45" s="198"/>
      <c r="L45" s="198"/>
      <c r="M45" s="198"/>
      <c r="N45" s="198"/>
      <c r="O45" s="199"/>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row>
    <row r="46" spans="1:46" x14ac:dyDescent="0.25">
      <c r="B46" s="221"/>
      <c r="C46" s="221"/>
      <c r="D46" s="221"/>
      <c r="E46" s="221"/>
      <c r="F46" s="221"/>
      <c r="G46" s="221"/>
      <c r="H46" s="221"/>
      <c r="I46" s="221"/>
      <c r="J46" s="113"/>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row>
    <row r="47" spans="1:46" ht="15" customHeight="1" x14ac:dyDescent="0.25">
      <c r="B47" s="185" t="s">
        <v>118</v>
      </c>
      <c r="C47" s="185"/>
      <c r="D47" s="185"/>
      <c r="E47" s="185"/>
      <c r="F47" s="185"/>
      <c r="G47" s="185"/>
      <c r="H47" s="185"/>
      <c r="I47" s="185"/>
      <c r="J47" s="190"/>
      <c r="K47" s="191"/>
      <c r="L47" s="191"/>
      <c r="M47" s="191"/>
      <c r="N47" s="191"/>
      <c r="O47" s="192"/>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row>
    <row r="48" spans="1:46" x14ac:dyDescent="0.25">
      <c r="B48" s="205" t="s">
        <v>25</v>
      </c>
      <c r="C48" s="205"/>
      <c r="D48" s="205"/>
      <c r="E48" s="205"/>
      <c r="F48" s="205"/>
      <c r="G48" s="205"/>
      <c r="H48" s="205"/>
      <c r="I48" s="205"/>
      <c r="J48" s="193"/>
      <c r="K48" s="194"/>
      <c r="L48" s="194"/>
      <c r="M48" s="194"/>
      <c r="N48" s="194"/>
      <c r="O48" s="195"/>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row>
    <row r="49" spans="1:46" ht="15.75" thickBot="1" x14ac:dyDescent="0.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row>
    <row r="50" spans="1:46" ht="15" customHeight="1" x14ac:dyDescent="0.25">
      <c r="A50" s="100" t="s">
        <v>26</v>
      </c>
      <c r="B50" s="186" t="s">
        <v>235</v>
      </c>
      <c r="C50" s="186"/>
      <c r="D50" s="186"/>
      <c r="E50" s="186"/>
      <c r="F50" s="186"/>
      <c r="G50" s="186"/>
      <c r="H50" s="186"/>
      <c r="I50" s="187"/>
      <c r="J50" s="10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row>
    <row r="51" spans="1:46" x14ac:dyDescent="0.25">
      <c r="A51" s="102"/>
      <c r="B51" s="188"/>
      <c r="C51" s="188"/>
      <c r="D51" s="188"/>
      <c r="E51" s="188"/>
      <c r="F51" s="188"/>
      <c r="G51" s="188"/>
      <c r="H51" s="188"/>
      <c r="I51" s="189"/>
      <c r="J51" s="101"/>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row>
    <row r="52" spans="1:46" x14ac:dyDescent="0.25">
      <c r="A52" s="102"/>
      <c r="B52" s="188"/>
      <c r="C52" s="188"/>
      <c r="D52" s="188"/>
      <c r="E52" s="188"/>
      <c r="F52" s="188"/>
      <c r="G52" s="188"/>
      <c r="H52" s="188"/>
      <c r="I52" s="189"/>
      <c r="J52" s="101"/>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row>
    <row r="53" spans="1:46" x14ac:dyDescent="0.25">
      <c r="A53" s="102"/>
      <c r="B53" s="200" t="s">
        <v>238</v>
      </c>
      <c r="C53" s="200"/>
      <c r="D53" s="200"/>
      <c r="E53" s="200"/>
      <c r="F53" s="200"/>
      <c r="G53" s="200"/>
      <c r="H53" s="200"/>
      <c r="I53" s="201"/>
      <c r="J53" s="101"/>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row>
    <row r="54" spans="1:46" ht="15.75" thickBot="1" x14ac:dyDescent="0.3">
      <c r="A54" s="104"/>
      <c r="B54" s="222" t="s">
        <v>27</v>
      </c>
      <c r="C54" s="222"/>
      <c r="D54" s="222"/>
      <c r="E54" s="222"/>
      <c r="F54" s="222"/>
      <c r="G54" s="222"/>
      <c r="H54" s="222"/>
      <c r="I54" s="223"/>
      <c r="J54" s="10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x14ac:dyDescent="0.25">
      <c r="C55" s="202" t="s">
        <v>211</v>
      </c>
      <c r="D55" s="202"/>
      <c r="E55" s="202"/>
      <c r="F55" s="202"/>
      <c r="G55" s="202"/>
      <c r="H55" s="202"/>
      <c r="I55" s="202"/>
      <c r="J55" s="114"/>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C56" s="202" t="s">
        <v>212</v>
      </c>
      <c r="D56" s="202"/>
      <c r="E56" s="202"/>
      <c r="F56" s="202"/>
      <c r="G56" s="202"/>
      <c r="H56" s="202"/>
      <c r="I56" s="202"/>
      <c r="J56" s="114"/>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C57" s="202" t="s">
        <v>213</v>
      </c>
      <c r="D57" s="202"/>
      <c r="E57" s="202"/>
      <c r="F57" s="202"/>
      <c r="G57" s="202"/>
      <c r="H57" s="202"/>
      <c r="I57" s="202"/>
      <c r="J57" s="114"/>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C58" s="202" t="s">
        <v>214</v>
      </c>
      <c r="D58" s="202"/>
      <c r="E58" s="202"/>
      <c r="F58" s="202"/>
      <c r="G58" s="202"/>
      <c r="H58" s="202"/>
      <c r="I58" s="202"/>
      <c r="J58" s="114"/>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C59" s="202" t="s">
        <v>215</v>
      </c>
      <c r="D59" s="202"/>
      <c r="E59" s="202"/>
      <c r="F59" s="202"/>
      <c r="G59" s="202"/>
      <c r="H59" s="202"/>
      <c r="I59" s="202"/>
      <c r="J59" s="114"/>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C60" s="224" t="s">
        <v>28</v>
      </c>
      <c r="D60" s="224"/>
      <c r="E60" s="224"/>
      <c r="F60" s="224"/>
      <c r="G60" s="224"/>
      <c r="H60" s="224"/>
      <c r="I60" s="224"/>
      <c r="J60" s="115"/>
      <c r="K60" s="116">
        <f>SUM(K55:K59)</f>
        <v>0</v>
      </c>
      <c r="L60" s="116">
        <f t="shared" ref="L60:AT60" si="0">SUM(L55:L59)</f>
        <v>0</v>
      </c>
      <c r="M60" s="116">
        <f t="shared" si="0"/>
        <v>0</v>
      </c>
      <c r="N60" s="116">
        <f t="shared" si="0"/>
        <v>0</v>
      </c>
      <c r="O60" s="116">
        <f t="shared" si="0"/>
        <v>0</v>
      </c>
      <c r="P60" s="116">
        <f t="shared" si="0"/>
        <v>0</v>
      </c>
      <c r="Q60" s="116">
        <f t="shared" si="0"/>
        <v>0</v>
      </c>
      <c r="R60" s="116">
        <f t="shared" si="0"/>
        <v>0</v>
      </c>
      <c r="S60" s="116">
        <f t="shared" si="0"/>
        <v>0</v>
      </c>
      <c r="T60" s="116">
        <f t="shared" si="0"/>
        <v>0</v>
      </c>
      <c r="U60" s="116">
        <f t="shared" si="0"/>
        <v>0</v>
      </c>
      <c r="V60" s="116">
        <f t="shared" si="0"/>
        <v>0</v>
      </c>
      <c r="W60" s="116">
        <f t="shared" si="0"/>
        <v>0</v>
      </c>
      <c r="X60" s="116">
        <f t="shared" si="0"/>
        <v>0</v>
      </c>
      <c r="Y60" s="116">
        <f t="shared" si="0"/>
        <v>0</v>
      </c>
      <c r="Z60" s="116">
        <f t="shared" si="0"/>
        <v>0</v>
      </c>
      <c r="AA60" s="116">
        <f t="shared" si="0"/>
        <v>0</v>
      </c>
      <c r="AB60" s="116">
        <f t="shared" si="0"/>
        <v>0</v>
      </c>
      <c r="AC60" s="116">
        <f t="shared" si="0"/>
        <v>0</v>
      </c>
      <c r="AD60" s="116">
        <f t="shared" si="0"/>
        <v>0</v>
      </c>
      <c r="AE60" s="116">
        <f t="shared" si="0"/>
        <v>0</v>
      </c>
      <c r="AF60" s="116">
        <f t="shared" si="0"/>
        <v>0</v>
      </c>
      <c r="AG60" s="116">
        <f t="shared" si="0"/>
        <v>0</v>
      </c>
      <c r="AH60" s="116">
        <f t="shared" si="0"/>
        <v>0</v>
      </c>
      <c r="AI60" s="116">
        <f t="shared" si="0"/>
        <v>0</v>
      </c>
      <c r="AJ60" s="116">
        <f t="shared" si="0"/>
        <v>0</v>
      </c>
      <c r="AK60" s="116">
        <f t="shared" si="0"/>
        <v>0</v>
      </c>
      <c r="AL60" s="116">
        <f t="shared" si="0"/>
        <v>0</v>
      </c>
      <c r="AM60" s="116">
        <f t="shared" si="0"/>
        <v>0</v>
      </c>
      <c r="AN60" s="116">
        <f t="shared" si="0"/>
        <v>0</v>
      </c>
      <c r="AO60" s="116">
        <f t="shared" si="0"/>
        <v>0</v>
      </c>
      <c r="AP60" s="116">
        <f t="shared" si="0"/>
        <v>0</v>
      </c>
      <c r="AQ60" s="116">
        <f t="shared" si="0"/>
        <v>0</v>
      </c>
      <c r="AR60" s="116">
        <f t="shared" si="0"/>
        <v>0</v>
      </c>
      <c r="AS60" s="116">
        <f t="shared" si="0"/>
        <v>0</v>
      </c>
      <c r="AT60" s="116">
        <f t="shared" si="0"/>
        <v>0</v>
      </c>
    </row>
    <row r="61" spans="1:46" ht="15.75" thickBot="1" x14ac:dyDescent="0.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6" ht="15.75" customHeight="1" x14ac:dyDescent="0.25">
      <c r="A62" s="100" t="s">
        <v>29</v>
      </c>
      <c r="B62" s="186" t="s">
        <v>236</v>
      </c>
      <c r="C62" s="186"/>
      <c r="D62" s="186"/>
      <c r="E62" s="186"/>
      <c r="F62" s="186"/>
      <c r="G62" s="186"/>
      <c r="H62" s="186"/>
      <c r="I62" s="187"/>
      <c r="J62" s="10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row>
    <row r="63" spans="1:46" x14ac:dyDescent="0.25">
      <c r="A63" s="102"/>
      <c r="B63" s="188"/>
      <c r="C63" s="188"/>
      <c r="D63" s="188"/>
      <c r="E63" s="188"/>
      <c r="F63" s="188"/>
      <c r="G63" s="188"/>
      <c r="H63" s="188"/>
      <c r="I63" s="189"/>
      <c r="J63" s="10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row>
    <row r="64" spans="1:46" ht="15.75" thickBot="1" x14ac:dyDescent="0.3">
      <c r="A64" s="104"/>
      <c r="B64" s="117" t="s">
        <v>238</v>
      </c>
      <c r="C64" s="118"/>
      <c r="D64" s="118"/>
      <c r="E64" s="118"/>
      <c r="F64" s="118"/>
      <c r="G64" s="118"/>
      <c r="H64" s="118"/>
      <c r="I64" s="119"/>
      <c r="J64" s="10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row>
    <row r="65" spans="1:46" ht="15" customHeight="1" x14ac:dyDescent="0.25">
      <c r="B65" s="210" t="s">
        <v>208</v>
      </c>
      <c r="C65" s="210"/>
      <c r="D65" s="210"/>
      <c r="E65" s="210"/>
      <c r="F65" s="210"/>
      <c r="G65" s="210"/>
      <c r="H65" s="210"/>
      <c r="I65" s="210"/>
      <c r="J65" s="120"/>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46" x14ac:dyDescent="0.25">
      <c r="B66" s="205" t="s">
        <v>30</v>
      </c>
      <c r="C66" s="205"/>
      <c r="D66" s="205"/>
      <c r="E66" s="205"/>
      <c r="F66" s="205"/>
      <c r="G66" s="205"/>
      <c r="H66" s="205"/>
      <c r="I66" s="206"/>
      <c r="J66" s="71"/>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121" customFormat="1" x14ac:dyDescent="0.25">
      <c r="C67" s="122"/>
      <c r="D67" s="122"/>
      <c r="E67" s="122"/>
      <c r="F67" s="122"/>
      <c r="G67" s="122"/>
      <c r="H67" s="122"/>
      <c r="I67" s="123"/>
      <c r="J67" s="123"/>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row>
    <row r="68" spans="1:46" x14ac:dyDescent="0.25">
      <c r="B68" s="204" t="s">
        <v>31</v>
      </c>
      <c r="C68" s="204"/>
      <c r="D68" s="204"/>
      <c r="E68" s="204"/>
      <c r="F68" s="204"/>
      <c r="G68" s="204"/>
      <c r="H68" s="204"/>
      <c r="I68" s="204"/>
      <c r="J68" s="125"/>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6" x14ac:dyDescent="0.25">
      <c r="B69" s="205" t="s">
        <v>32</v>
      </c>
      <c r="C69" s="205"/>
      <c r="D69" s="205"/>
      <c r="E69" s="205"/>
      <c r="F69" s="205"/>
      <c r="G69" s="205"/>
      <c r="H69" s="205"/>
      <c r="I69" s="206"/>
      <c r="J69" s="71"/>
      <c r="K69" s="124" t="e">
        <f>K66/K60</f>
        <v>#DIV/0!</v>
      </c>
      <c r="L69" s="124" t="e">
        <f t="shared" ref="L69:AT69" si="1">L66/L60</f>
        <v>#DIV/0!</v>
      </c>
      <c r="M69" s="124" t="e">
        <f t="shared" si="1"/>
        <v>#DIV/0!</v>
      </c>
      <c r="N69" s="124" t="e">
        <f t="shared" si="1"/>
        <v>#DIV/0!</v>
      </c>
      <c r="O69" s="124" t="e">
        <f t="shared" si="1"/>
        <v>#DIV/0!</v>
      </c>
      <c r="P69" s="124" t="e">
        <f t="shared" si="1"/>
        <v>#DIV/0!</v>
      </c>
      <c r="Q69" s="124" t="e">
        <f t="shared" si="1"/>
        <v>#DIV/0!</v>
      </c>
      <c r="R69" s="124" t="e">
        <f t="shared" si="1"/>
        <v>#DIV/0!</v>
      </c>
      <c r="S69" s="124" t="e">
        <f t="shared" si="1"/>
        <v>#DIV/0!</v>
      </c>
      <c r="T69" s="124" t="e">
        <f t="shared" si="1"/>
        <v>#DIV/0!</v>
      </c>
      <c r="U69" s="124" t="e">
        <f t="shared" si="1"/>
        <v>#DIV/0!</v>
      </c>
      <c r="V69" s="124" t="e">
        <f t="shared" si="1"/>
        <v>#DIV/0!</v>
      </c>
      <c r="W69" s="124" t="e">
        <f t="shared" si="1"/>
        <v>#DIV/0!</v>
      </c>
      <c r="X69" s="124" t="e">
        <f t="shared" si="1"/>
        <v>#DIV/0!</v>
      </c>
      <c r="Y69" s="124" t="e">
        <f t="shared" si="1"/>
        <v>#DIV/0!</v>
      </c>
      <c r="Z69" s="124" t="e">
        <f t="shared" si="1"/>
        <v>#DIV/0!</v>
      </c>
      <c r="AA69" s="124" t="e">
        <f t="shared" si="1"/>
        <v>#DIV/0!</v>
      </c>
      <c r="AB69" s="124" t="e">
        <f t="shared" si="1"/>
        <v>#DIV/0!</v>
      </c>
      <c r="AC69" s="124" t="e">
        <f t="shared" si="1"/>
        <v>#DIV/0!</v>
      </c>
      <c r="AD69" s="124" t="e">
        <f t="shared" si="1"/>
        <v>#DIV/0!</v>
      </c>
      <c r="AE69" s="124" t="e">
        <f t="shared" si="1"/>
        <v>#DIV/0!</v>
      </c>
      <c r="AF69" s="124" t="e">
        <f t="shared" si="1"/>
        <v>#DIV/0!</v>
      </c>
      <c r="AG69" s="124" t="e">
        <f t="shared" si="1"/>
        <v>#DIV/0!</v>
      </c>
      <c r="AH69" s="124" t="e">
        <f t="shared" si="1"/>
        <v>#DIV/0!</v>
      </c>
      <c r="AI69" s="124" t="e">
        <f t="shared" si="1"/>
        <v>#DIV/0!</v>
      </c>
      <c r="AJ69" s="124" t="e">
        <f t="shared" si="1"/>
        <v>#DIV/0!</v>
      </c>
      <c r="AK69" s="124" t="e">
        <f t="shared" si="1"/>
        <v>#DIV/0!</v>
      </c>
      <c r="AL69" s="124" t="e">
        <f t="shared" si="1"/>
        <v>#DIV/0!</v>
      </c>
      <c r="AM69" s="124" t="e">
        <f t="shared" si="1"/>
        <v>#DIV/0!</v>
      </c>
      <c r="AN69" s="124" t="e">
        <f t="shared" si="1"/>
        <v>#DIV/0!</v>
      </c>
      <c r="AO69" s="124" t="e">
        <f t="shared" si="1"/>
        <v>#DIV/0!</v>
      </c>
      <c r="AP69" s="124" t="e">
        <f t="shared" si="1"/>
        <v>#DIV/0!</v>
      </c>
      <c r="AQ69" s="124" t="e">
        <f t="shared" si="1"/>
        <v>#DIV/0!</v>
      </c>
      <c r="AR69" s="124" t="e">
        <f t="shared" si="1"/>
        <v>#DIV/0!</v>
      </c>
      <c r="AS69" s="124" t="e">
        <f t="shared" si="1"/>
        <v>#DIV/0!</v>
      </c>
      <c r="AT69" s="124" t="e">
        <f t="shared" si="1"/>
        <v>#DIV/0!</v>
      </c>
    </row>
    <row r="70" spans="1:46" x14ac:dyDescent="0.25">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ht="15.75" thickBot="1" x14ac:dyDescent="0.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46" ht="15" customHeight="1" x14ac:dyDescent="0.25">
      <c r="A72" s="94" t="s">
        <v>33</v>
      </c>
      <c r="B72" s="215" t="s">
        <v>237</v>
      </c>
      <c r="C72" s="215"/>
      <c r="D72" s="215"/>
      <c r="E72" s="215"/>
      <c r="F72" s="215"/>
      <c r="G72" s="215"/>
      <c r="H72" s="215"/>
      <c r="I72" s="216"/>
      <c r="J72" s="95"/>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46" x14ac:dyDescent="0.25">
      <c r="A73" s="96"/>
      <c r="B73" s="217"/>
      <c r="C73" s="217"/>
      <c r="D73" s="217"/>
      <c r="E73" s="217"/>
      <c r="F73" s="217"/>
      <c r="G73" s="217"/>
      <c r="H73" s="217"/>
      <c r="I73" s="218"/>
      <c r="J73" s="95"/>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46" x14ac:dyDescent="0.25">
      <c r="A74" s="96"/>
      <c r="B74" s="246" t="s">
        <v>170</v>
      </c>
      <c r="C74" s="246"/>
      <c r="D74" s="246"/>
      <c r="E74" s="246"/>
      <c r="F74" s="246"/>
      <c r="G74" s="246"/>
      <c r="H74" s="246"/>
      <c r="I74" s="247"/>
      <c r="J74" s="110"/>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46" ht="15.75" thickBot="1" x14ac:dyDescent="0.3">
      <c r="A75" s="126"/>
      <c r="B75" s="117" t="s">
        <v>238</v>
      </c>
      <c r="C75" s="127"/>
      <c r="D75" s="127"/>
      <c r="E75" s="127"/>
      <c r="F75" s="127"/>
      <c r="G75" s="127"/>
      <c r="H75" s="127"/>
      <c r="I75" s="128"/>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46" x14ac:dyDescent="0.25">
      <c r="B76" s="204" t="s">
        <v>218</v>
      </c>
      <c r="C76" s="204"/>
      <c r="D76" s="204"/>
      <c r="E76" s="204"/>
      <c r="F76" s="204"/>
      <c r="G76" s="204"/>
      <c r="H76" s="204"/>
      <c r="I76" s="204"/>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46" x14ac:dyDescent="0.25">
      <c r="B78" s="29" t="s">
        <v>219</v>
      </c>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ht="15.75" thickBot="1" x14ac:dyDescent="0.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row>
    <row r="80" spans="1:46" ht="15.75" customHeight="1" x14ac:dyDescent="0.25">
      <c r="A80" s="100" t="s">
        <v>84</v>
      </c>
      <c r="B80" s="186" t="s">
        <v>85</v>
      </c>
      <c r="C80" s="186"/>
      <c r="D80" s="186"/>
      <c r="E80" s="186"/>
      <c r="F80" s="186"/>
      <c r="G80" s="186"/>
      <c r="H80" s="186"/>
      <c r="I80" s="187"/>
      <c r="J80" s="10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row>
    <row r="81" spans="1:46" ht="15.75" thickBot="1" x14ac:dyDescent="0.3">
      <c r="A81" s="104"/>
      <c r="B81" s="117" t="s">
        <v>238</v>
      </c>
      <c r="C81" s="129"/>
      <c r="D81" s="129"/>
      <c r="E81" s="129"/>
      <c r="F81" s="129"/>
      <c r="G81" s="129"/>
      <c r="H81" s="129"/>
      <c r="I81" s="130"/>
      <c r="J81" s="10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row>
    <row r="82" spans="1:46" ht="15" customHeight="1" x14ac:dyDescent="0.25">
      <c r="B82" s="210" t="s">
        <v>221</v>
      </c>
      <c r="C82" s="210"/>
      <c r="D82" s="210"/>
      <c r="E82" s="210"/>
      <c r="F82" s="210"/>
      <c r="G82" s="210"/>
      <c r="H82" s="210"/>
      <c r="I82" s="210"/>
      <c r="J82" s="120"/>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row>
    <row r="83" spans="1:46" ht="15" customHeight="1" x14ac:dyDescent="0.25">
      <c r="B83" s="226" t="s">
        <v>220</v>
      </c>
      <c r="C83" s="226"/>
      <c r="D83" s="226"/>
      <c r="E83" s="226"/>
      <c r="F83" s="226"/>
      <c r="G83" s="226"/>
      <c r="H83" s="226"/>
      <c r="I83" s="226"/>
      <c r="J83" s="120"/>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row>
    <row r="84" spans="1:46" x14ac:dyDescent="0.25">
      <c r="B84" s="227" t="s">
        <v>222</v>
      </c>
      <c r="C84" s="227"/>
      <c r="D84" s="227"/>
      <c r="E84" s="227"/>
      <c r="F84" s="227"/>
      <c r="G84" s="227"/>
      <c r="H84" s="227"/>
      <c r="I84" s="227"/>
      <c r="J84" s="131"/>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s="121" customFormat="1" x14ac:dyDescent="0.25">
      <c r="C85" s="132"/>
      <c r="D85" s="132"/>
      <c r="E85" s="132"/>
      <c r="F85" s="132"/>
      <c r="G85" s="132"/>
      <c r="H85" s="132"/>
      <c r="I85" s="132"/>
      <c r="J85" s="132"/>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row>
    <row r="86" spans="1:46" s="121" customFormat="1" x14ac:dyDescent="0.25">
      <c r="B86" s="121" t="s">
        <v>172</v>
      </c>
      <c r="C86" s="132"/>
      <c r="D86" s="132"/>
      <c r="E86" s="132"/>
      <c r="F86" s="132"/>
      <c r="G86" s="132"/>
      <c r="H86" s="132"/>
      <c r="I86" s="132"/>
      <c r="J86" s="132"/>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row>
    <row r="87" spans="1:46" s="121" customFormat="1" ht="15" customHeight="1" x14ac:dyDescent="0.25">
      <c r="B87" s="228" t="s">
        <v>223</v>
      </c>
      <c r="C87" s="228"/>
      <c r="D87" s="228"/>
      <c r="E87" s="228"/>
      <c r="F87" s="228"/>
      <c r="G87" s="228"/>
      <c r="H87" s="228"/>
      <c r="I87" s="228"/>
      <c r="J87" s="132"/>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row>
    <row r="88" spans="1:46" s="121" customFormat="1" x14ac:dyDescent="0.25">
      <c r="B88" s="229" t="s">
        <v>222</v>
      </c>
      <c r="C88" s="229"/>
      <c r="D88" s="229"/>
      <c r="E88" s="229"/>
      <c r="F88" s="229"/>
      <c r="G88" s="229"/>
      <c r="H88" s="229"/>
      <c r="I88" s="229"/>
      <c r="J88" s="132"/>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s="121" customFormat="1" x14ac:dyDescent="0.25">
      <c r="C89" s="132"/>
      <c r="D89" s="132"/>
      <c r="E89" s="132"/>
      <c r="F89" s="132"/>
      <c r="G89" s="132"/>
      <c r="H89" s="132"/>
      <c r="I89" s="132"/>
      <c r="J89" s="132"/>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x14ac:dyDescent="0.25">
      <c r="B90" s="204" t="s">
        <v>209</v>
      </c>
      <c r="C90" s="204"/>
      <c r="D90" s="204"/>
      <c r="E90" s="204"/>
      <c r="F90" s="204"/>
      <c r="G90" s="204"/>
      <c r="H90" s="204"/>
      <c r="I90" s="204"/>
      <c r="J90" s="125"/>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row>
    <row r="91" spans="1:46" x14ac:dyDescent="0.25">
      <c r="B91" s="208" t="s">
        <v>223</v>
      </c>
      <c r="C91" s="208"/>
      <c r="D91" s="208"/>
      <c r="E91" s="208"/>
      <c r="F91" s="208"/>
      <c r="G91" s="208"/>
      <c r="H91" s="208"/>
      <c r="I91" s="208"/>
      <c r="J91" s="125"/>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row>
    <row r="92" spans="1:46" x14ac:dyDescent="0.25">
      <c r="B92" s="205" t="s">
        <v>229</v>
      </c>
      <c r="C92" s="205"/>
      <c r="D92" s="205"/>
      <c r="E92" s="205"/>
      <c r="F92" s="205"/>
      <c r="G92" s="205"/>
      <c r="H92" s="205"/>
      <c r="I92" s="206"/>
      <c r="J92" s="71"/>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s="121" customFormat="1" x14ac:dyDescent="0.25">
      <c r="C93" s="122"/>
      <c r="D93" s="122"/>
      <c r="E93" s="122"/>
      <c r="F93" s="122"/>
      <c r="G93" s="122"/>
      <c r="H93" s="122"/>
      <c r="I93" s="122"/>
      <c r="J93" s="122"/>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row>
    <row r="94" spans="1:46" x14ac:dyDescent="0.25">
      <c r="B94" s="204" t="s">
        <v>86</v>
      </c>
      <c r="C94" s="204"/>
      <c r="D94" s="204"/>
      <c r="E94" s="204"/>
      <c r="F94" s="204"/>
      <c r="G94" s="204"/>
      <c r="H94" s="204"/>
      <c r="I94" s="204"/>
      <c r="J94" s="125"/>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row>
    <row r="95" spans="1:46" x14ac:dyDescent="0.25">
      <c r="B95" s="209" t="s">
        <v>223</v>
      </c>
      <c r="C95" s="209"/>
      <c r="D95" s="209"/>
      <c r="E95" s="209"/>
      <c r="F95" s="209"/>
      <c r="G95" s="209"/>
      <c r="H95" s="209"/>
      <c r="I95" s="209"/>
      <c r="J95" s="125"/>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row>
    <row r="96" spans="1:46" x14ac:dyDescent="0.25">
      <c r="B96" s="205" t="s">
        <v>87</v>
      </c>
      <c r="C96" s="205"/>
      <c r="D96" s="205"/>
      <c r="E96" s="205"/>
      <c r="F96" s="205"/>
      <c r="G96" s="205"/>
      <c r="H96" s="205"/>
      <c r="I96" s="206"/>
      <c r="J96" s="71"/>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s="121" customFormat="1" x14ac:dyDescent="0.25">
      <c r="C97" s="122"/>
      <c r="D97" s="122"/>
      <c r="E97" s="122"/>
      <c r="F97" s="122"/>
      <c r="G97" s="122"/>
      <c r="H97" s="122"/>
      <c r="I97" s="122"/>
      <c r="J97" s="122"/>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row>
    <row r="98" spans="1:46" x14ac:dyDescent="0.25">
      <c r="B98" s="204" t="s">
        <v>88</v>
      </c>
      <c r="C98" s="204"/>
      <c r="D98" s="204"/>
      <c r="E98" s="204"/>
      <c r="F98" s="204"/>
      <c r="G98" s="204"/>
      <c r="H98" s="204"/>
      <c r="I98" s="204"/>
      <c r="J98" s="125"/>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row>
    <row r="99" spans="1:46" x14ac:dyDescent="0.25">
      <c r="B99" s="208" t="s">
        <v>223</v>
      </c>
      <c r="C99" s="208"/>
      <c r="D99" s="208"/>
      <c r="E99" s="208"/>
      <c r="F99" s="208"/>
      <c r="G99" s="208"/>
      <c r="H99" s="208"/>
      <c r="I99" s="208"/>
      <c r="J99" s="125"/>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row>
    <row r="100" spans="1:46" x14ac:dyDescent="0.25">
      <c r="B100" s="205" t="s">
        <v>273</v>
      </c>
      <c r="C100" s="205"/>
      <c r="D100" s="205"/>
      <c r="E100" s="205"/>
      <c r="F100" s="205"/>
      <c r="G100" s="205"/>
      <c r="H100" s="205"/>
      <c r="I100" s="206"/>
      <c r="J100" s="71"/>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ht="15.75" thickBot="1" x14ac:dyDescent="0.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row>
    <row r="102" spans="1:46" x14ac:dyDescent="0.25">
      <c r="A102" s="94" t="s">
        <v>89</v>
      </c>
      <c r="B102" s="211" t="s">
        <v>239</v>
      </c>
      <c r="C102" s="211"/>
      <c r="D102" s="211"/>
      <c r="E102" s="211"/>
      <c r="F102" s="211"/>
      <c r="G102" s="211"/>
      <c r="H102" s="211"/>
      <c r="I102" s="212"/>
      <c r="J102" s="110"/>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6" ht="15" customHeight="1" x14ac:dyDescent="0.25">
      <c r="A103" s="96"/>
      <c r="B103" s="232" t="s">
        <v>232</v>
      </c>
      <c r="C103" s="232"/>
      <c r="D103" s="232"/>
      <c r="E103" s="232"/>
      <c r="F103" s="232"/>
      <c r="G103" s="232"/>
      <c r="H103" s="133"/>
      <c r="I103" s="134"/>
      <c r="J103" s="110"/>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row>
    <row r="104" spans="1:46" ht="15.75" thickBot="1" x14ac:dyDescent="0.3">
      <c r="A104" s="126"/>
      <c r="B104" s="213" t="s">
        <v>224</v>
      </c>
      <c r="C104" s="213"/>
      <c r="D104" s="213"/>
      <c r="E104" s="213"/>
      <c r="F104" s="213"/>
      <c r="G104" s="213"/>
      <c r="H104" s="213"/>
      <c r="I104" s="214"/>
      <c r="J104" s="11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46" x14ac:dyDescent="0.25">
      <c r="F105" s="202" t="s">
        <v>4</v>
      </c>
      <c r="G105" s="202"/>
      <c r="H105" s="202"/>
      <c r="I105" s="202"/>
      <c r="J105" s="69"/>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46" x14ac:dyDescent="0.25">
      <c r="F106" s="202" t="s">
        <v>5</v>
      </c>
      <c r="G106" s="202"/>
      <c r="H106" s="202"/>
      <c r="I106" s="202"/>
      <c r="J106" s="69"/>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46" x14ac:dyDescent="0.25">
      <c r="F107" s="202" t="s">
        <v>6</v>
      </c>
      <c r="G107" s="202"/>
      <c r="H107" s="202"/>
      <c r="I107" s="202"/>
      <c r="J107" s="69"/>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46" x14ac:dyDescent="0.25">
      <c r="F108" s="202" t="s">
        <v>7</v>
      </c>
      <c r="G108" s="202"/>
      <c r="H108" s="202"/>
      <c r="I108" s="202"/>
      <c r="J108" s="69"/>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46" x14ac:dyDescent="0.25">
      <c r="F109" s="202" t="s">
        <v>8</v>
      </c>
      <c r="G109" s="202"/>
      <c r="H109" s="202"/>
      <c r="I109" s="202"/>
      <c r="J109" s="69"/>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46" x14ac:dyDescent="0.25">
      <c r="F110" s="202" t="s">
        <v>9</v>
      </c>
      <c r="G110" s="202"/>
      <c r="H110" s="202"/>
      <c r="I110" s="202"/>
      <c r="J110" s="69"/>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46" x14ac:dyDescent="0.25">
      <c r="F111" s="202" t="s">
        <v>10</v>
      </c>
      <c r="G111" s="202"/>
      <c r="H111" s="202"/>
      <c r="I111" s="202"/>
      <c r="J111" s="69"/>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46" x14ac:dyDescent="0.25">
      <c r="F112" s="202" t="s">
        <v>11</v>
      </c>
      <c r="G112" s="202"/>
      <c r="H112" s="202"/>
      <c r="I112" s="202"/>
      <c r="J112" s="69"/>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x14ac:dyDescent="0.25">
      <c r="F113" s="202" t="s">
        <v>12</v>
      </c>
      <c r="G113" s="202"/>
      <c r="H113" s="202"/>
      <c r="I113" s="202"/>
      <c r="J113" s="69"/>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x14ac:dyDescent="0.25">
      <c r="F114" s="202" t="s">
        <v>13</v>
      </c>
      <c r="G114" s="202"/>
      <c r="H114" s="202"/>
      <c r="I114" s="202"/>
      <c r="J114" s="69"/>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x14ac:dyDescent="0.25">
      <c r="F115" s="202" t="s">
        <v>14</v>
      </c>
      <c r="G115" s="202"/>
      <c r="H115" s="202"/>
      <c r="I115" s="202"/>
      <c r="J115" s="69"/>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x14ac:dyDescent="0.25">
      <c r="F116" s="202" t="s">
        <v>15</v>
      </c>
      <c r="G116" s="202"/>
      <c r="H116" s="202"/>
      <c r="I116" s="202"/>
      <c r="J116" s="69"/>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x14ac:dyDescent="0.25">
      <c r="F117" s="202" t="s">
        <v>16</v>
      </c>
      <c r="G117" s="202"/>
      <c r="H117" s="202"/>
      <c r="I117" s="202"/>
      <c r="J117" s="69"/>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x14ac:dyDescent="0.25">
      <c r="B118" s="207" t="s">
        <v>18</v>
      </c>
      <c r="C118" s="207"/>
      <c r="D118" s="207"/>
      <c r="E118" s="207"/>
      <c r="F118" s="207"/>
      <c r="G118" s="207"/>
      <c r="H118" s="207"/>
      <c r="I118" s="207"/>
      <c r="J118" s="190"/>
      <c r="K118" s="191"/>
      <c r="L118" s="191"/>
      <c r="M118" s="191"/>
      <c r="N118" s="191"/>
      <c r="O118" s="192"/>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x14ac:dyDescent="0.25">
      <c r="B119" s="135"/>
      <c r="C119" s="135"/>
      <c r="D119" s="135"/>
      <c r="E119" s="135"/>
      <c r="F119" s="135"/>
      <c r="G119" s="135"/>
      <c r="H119" s="135"/>
      <c r="I119" s="135"/>
      <c r="J119" s="193"/>
      <c r="K119" s="194"/>
      <c r="L119" s="194"/>
      <c r="M119" s="194"/>
      <c r="N119" s="194"/>
      <c r="O119" s="195"/>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ht="15.75" thickBot="1" x14ac:dyDescent="0.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ht="15.75" customHeight="1" x14ac:dyDescent="0.25">
      <c r="A121" s="94" t="s">
        <v>90</v>
      </c>
      <c r="B121" s="215" t="s">
        <v>265</v>
      </c>
      <c r="C121" s="215"/>
      <c r="D121" s="215"/>
      <c r="E121" s="215"/>
      <c r="F121" s="215"/>
      <c r="G121" s="215"/>
      <c r="H121" s="215"/>
      <c r="I121" s="216"/>
      <c r="J121" s="110"/>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x14ac:dyDescent="0.25">
      <c r="A122" s="96"/>
      <c r="B122" s="217"/>
      <c r="C122" s="217"/>
      <c r="D122" s="217"/>
      <c r="E122" s="217"/>
      <c r="F122" s="217"/>
      <c r="G122" s="217"/>
      <c r="H122" s="217"/>
      <c r="I122" s="218"/>
      <c r="J122" s="110"/>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ht="15.75" thickBot="1" x14ac:dyDescent="0.3">
      <c r="A123" s="99"/>
      <c r="B123" s="117" t="s">
        <v>238</v>
      </c>
      <c r="C123" s="136"/>
      <c r="D123" s="136"/>
      <c r="E123" s="136"/>
      <c r="F123" s="136"/>
      <c r="G123" s="136"/>
      <c r="H123" s="136"/>
      <c r="I123" s="137"/>
      <c r="J123" s="110"/>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x14ac:dyDescent="0.25">
      <c r="B124" s="203" t="s">
        <v>91</v>
      </c>
      <c r="C124" s="203"/>
      <c r="D124" s="203"/>
      <c r="E124" s="203"/>
      <c r="F124" s="203"/>
      <c r="G124" s="203"/>
      <c r="H124" s="203"/>
      <c r="I124" s="203"/>
      <c r="J124" s="71"/>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x14ac:dyDescent="0.25">
      <c r="B125" s="205" t="s">
        <v>92</v>
      </c>
      <c r="C125" s="205"/>
      <c r="D125" s="205"/>
      <c r="E125" s="205"/>
      <c r="F125" s="205"/>
      <c r="G125" s="205"/>
      <c r="H125" s="205"/>
      <c r="I125" s="206"/>
      <c r="J125" s="71"/>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s="121" customFormat="1" x14ac:dyDescent="0.25">
      <c r="C126" s="122"/>
      <c r="D126" s="122"/>
      <c r="E126" s="122"/>
      <c r="F126" s="122"/>
      <c r="G126" s="122"/>
      <c r="H126" s="122"/>
      <c r="I126" s="122"/>
      <c r="J126" s="122"/>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row>
    <row r="127" spans="1:46" ht="15" customHeight="1" x14ac:dyDescent="0.25">
      <c r="B127" s="185" t="s">
        <v>93</v>
      </c>
      <c r="C127" s="185"/>
      <c r="D127" s="185"/>
      <c r="E127" s="185"/>
      <c r="F127" s="185"/>
      <c r="G127" s="185"/>
      <c r="H127" s="185"/>
      <c r="I127" s="185"/>
      <c r="J127" s="131"/>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x14ac:dyDescent="0.25">
      <c r="B128" s="185"/>
      <c r="C128" s="185"/>
      <c r="D128" s="185"/>
      <c r="E128" s="185"/>
      <c r="F128" s="185"/>
      <c r="G128" s="185"/>
      <c r="H128" s="185"/>
      <c r="I128" s="185"/>
      <c r="J128" s="131"/>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row>
    <row r="129" spans="2:46" x14ac:dyDescent="0.25">
      <c r="B129" s="205" t="s">
        <v>94</v>
      </c>
      <c r="C129" s="205"/>
      <c r="D129" s="205"/>
      <c r="E129" s="205"/>
      <c r="F129" s="205"/>
      <c r="G129" s="205"/>
      <c r="H129" s="205"/>
      <c r="I129" s="206"/>
      <c r="J129" s="71"/>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2:46" s="121" customFormat="1" x14ac:dyDescent="0.25">
      <c r="C130" s="122"/>
      <c r="D130" s="122"/>
      <c r="E130" s="122"/>
      <c r="F130" s="122"/>
      <c r="G130" s="122"/>
      <c r="H130" s="122"/>
      <c r="I130" s="122"/>
      <c r="J130" s="122"/>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row>
    <row r="131" spans="2:46" x14ac:dyDescent="0.25">
      <c r="B131" s="204" t="s">
        <v>200</v>
      </c>
      <c r="C131" s="204"/>
      <c r="D131" s="204"/>
      <c r="E131" s="204"/>
      <c r="F131" s="204"/>
      <c r="G131" s="204"/>
      <c r="H131" s="204"/>
      <c r="I131" s="204"/>
      <c r="J131" s="125"/>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2:46" x14ac:dyDescent="0.25">
      <c r="B132" s="205" t="s">
        <v>96</v>
      </c>
      <c r="C132" s="205"/>
      <c r="D132" s="205"/>
      <c r="E132" s="205"/>
      <c r="F132" s="205"/>
      <c r="G132" s="205"/>
      <c r="H132" s="205"/>
      <c r="I132" s="206"/>
      <c r="J132" s="71"/>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2:46" s="121" customFormat="1" x14ac:dyDescent="0.25">
      <c r="C133" s="122"/>
      <c r="D133" s="122"/>
      <c r="E133" s="122"/>
      <c r="F133" s="122"/>
      <c r="G133" s="122"/>
      <c r="H133" s="122"/>
      <c r="I133" s="122"/>
      <c r="J133" s="122"/>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row>
    <row r="134" spans="2:46" x14ac:dyDescent="0.25">
      <c r="B134" s="204" t="s">
        <v>95</v>
      </c>
      <c r="C134" s="204"/>
      <c r="D134" s="204"/>
      <c r="E134" s="204"/>
      <c r="F134" s="204"/>
      <c r="G134" s="204"/>
      <c r="H134" s="204"/>
      <c r="I134" s="204"/>
      <c r="J134" s="125"/>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2:46" x14ac:dyDescent="0.25">
      <c r="B135" s="205" t="s">
        <v>96</v>
      </c>
      <c r="C135" s="205"/>
      <c r="D135" s="205"/>
      <c r="E135" s="205"/>
      <c r="F135" s="205"/>
      <c r="G135" s="205"/>
      <c r="H135" s="205"/>
      <c r="I135" s="206"/>
      <c r="J135" s="71"/>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2:46" s="121" customFormat="1" x14ac:dyDescent="0.25">
      <c r="C136" s="122"/>
      <c r="D136" s="122"/>
      <c r="E136" s="122"/>
      <c r="F136" s="122"/>
      <c r="G136" s="122"/>
      <c r="H136" s="122"/>
      <c r="I136" s="122"/>
      <c r="J136" s="122"/>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row>
    <row r="137" spans="2:46" x14ac:dyDescent="0.25">
      <c r="B137" s="204" t="s">
        <v>274</v>
      </c>
      <c r="C137" s="204"/>
      <c r="D137" s="204"/>
      <c r="E137" s="204"/>
      <c r="F137" s="204"/>
      <c r="G137" s="204"/>
      <c r="H137" s="204"/>
      <c r="I137" s="204"/>
      <c r="J137" s="125"/>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2:46" x14ac:dyDescent="0.25">
      <c r="B138" s="205" t="s">
        <v>98</v>
      </c>
      <c r="C138" s="205"/>
      <c r="D138" s="205"/>
      <c r="E138" s="205"/>
      <c r="F138" s="205"/>
      <c r="G138" s="205"/>
      <c r="H138" s="205"/>
      <c r="I138" s="206"/>
      <c r="J138" s="71"/>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2:46" x14ac:dyDescent="0.25">
      <c r="B139" s="125"/>
      <c r="C139" s="125"/>
      <c r="D139" s="125"/>
      <c r="E139" s="125"/>
      <c r="F139" s="125"/>
      <c r="G139" s="125"/>
      <c r="H139" s="125"/>
      <c r="I139" s="71"/>
      <c r="J139" s="71"/>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2:46" x14ac:dyDescent="0.25">
      <c r="B140" s="204" t="s">
        <v>97</v>
      </c>
      <c r="C140" s="204"/>
      <c r="D140" s="204"/>
      <c r="E140" s="204"/>
      <c r="F140" s="204"/>
      <c r="G140" s="204"/>
      <c r="H140" s="204"/>
      <c r="I140" s="204"/>
      <c r="J140" s="125"/>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2:46" x14ac:dyDescent="0.25">
      <c r="B141" s="205" t="s">
        <v>98</v>
      </c>
      <c r="C141" s="205"/>
      <c r="D141" s="205"/>
      <c r="E141" s="205"/>
      <c r="F141" s="205"/>
      <c r="G141" s="205"/>
      <c r="H141" s="205"/>
      <c r="I141" s="206"/>
      <c r="J141" s="71"/>
      <c r="K141" s="124" t="e">
        <f t="shared" ref="K141:AT141" si="2">K138/K60</f>
        <v>#DIV/0!</v>
      </c>
      <c r="L141" s="124" t="e">
        <f t="shared" si="2"/>
        <v>#DIV/0!</v>
      </c>
      <c r="M141" s="124" t="e">
        <f t="shared" si="2"/>
        <v>#DIV/0!</v>
      </c>
      <c r="N141" s="124" t="e">
        <f t="shared" si="2"/>
        <v>#DIV/0!</v>
      </c>
      <c r="O141" s="124" t="e">
        <f t="shared" si="2"/>
        <v>#DIV/0!</v>
      </c>
      <c r="P141" s="124" t="e">
        <f t="shared" si="2"/>
        <v>#DIV/0!</v>
      </c>
      <c r="Q141" s="124" t="e">
        <f t="shared" si="2"/>
        <v>#DIV/0!</v>
      </c>
      <c r="R141" s="124" t="e">
        <f t="shared" si="2"/>
        <v>#DIV/0!</v>
      </c>
      <c r="S141" s="124" t="e">
        <f t="shared" si="2"/>
        <v>#DIV/0!</v>
      </c>
      <c r="T141" s="124" t="e">
        <f t="shared" si="2"/>
        <v>#DIV/0!</v>
      </c>
      <c r="U141" s="124" t="e">
        <f t="shared" si="2"/>
        <v>#DIV/0!</v>
      </c>
      <c r="V141" s="124" t="e">
        <f t="shared" si="2"/>
        <v>#DIV/0!</v>
      </c>
      <c r="W141" s="124" t="e">
        <f t="shared" si="2"/>
        <v>#DIV/0!</v>
      </c>
      <c r="X141" s="124" t="e">
        <f t="shared" si="2"/>
        <v>#DIV/0!</v>
      </c>
      <c r="Y141" s="124" t="e">
        <f t="shared" si="2"/>
        <v>#DIV/0!</v>
      </c>
      <c r="Z141" s="124" t="e">
        <f t="shared" si="2"/>
        <v>#DIV/0!</v>
      </c>
      <c r="AA141" s="124" t="e">
        <f t="shared" si="2"/>
        <v>#DIV/0!</v>
      </c>
      <c r="AB141" s="124" t="e">
        <f t="shared" si="2"/>
        <v>#DIV/0!</v>
      </c>
      <c r="AC141" s="124" t="e">
        <f t="shared" si="2"/>
        <v>#DIV/0!</v>
      </c>
      <c r="AD141" s="124" t="e">
        <f t="shared" si="2"/>
        <v>#DIV/0!</v>
      </c>
      <c r="AE141" s="124" t="e">
        <f t="shared" si="2"/>
        <v>#DIV/0!</v>
      </c>
      <c r="AF141" s="124" t="e">
        <f t="shared" si="2"/>
        <v>#DIV/0!</v>
      </c>
      <c r="AG141" s="124" t="e">
        <f t="shared" si="2"/>
        <v>#DIV/0!</v>
      </c>
      <c r="AH141" s="124" t="e">
        <f t="shared" si="2"/>
        <v>#DIV/0!</v>
      </c>
      <c r="AI141" s="124" t="e">
        <f t="shared" si="2"/>
        <v>#DIV/0!</v>
      </c>
      <c r="AJ141" s="124" t="e">
        <f t="shared" si="2"/>
        <v>#DIV/0!</v>
      </c>
      <c r="AK141" s="124" t="e">
        <f t="shared" si="2"/>
        <v>#DIV/0!</v>
      </c>
      <c r="AL141" s="124" t="e">
        <f t="shared" si="2"/>
        <v>#DIV/0!</v>
      </c>
      <c r="AM141" s="124" t="e">
        <f t="shared" si="2"/>
        <v>#DIV/0!</v>
      </c>
      <c r="AN141" s="124" t="e">
        <f t="shared" si="2"/>
        <v>#DIV/0!</v>
      </c>
      <c r="AO141" s="124" t="e">
        <f t="shared" si="2"/>
        <v>#DIV/0!</v>
      </c>
      <c r="AP141" s="124" t="e">
        <f t="shared" si="2"/>
        <v>#DIV/0!</v>
      </c>
      <c r="AQ141" s="124" t="e">
        <f t="shared" si="2"/>
        <v>#DIV/0!</v>
      </c>
      <c r="AR141" s="124" t="e">
        <f t="shared" si="2"/>
        <v>#DIV/0!</v>
      </c>
      <c r="AS141" s="124" t="e">
        <f t="shared" si="2"/>
        <v>#DIV/0!</v>
      </c>
      <c r="AT141" s="124" t="e">
        <f t="shared" si="2"/>
        <v>#DIV/0!</v>
      </c>
    </row>
    <row r="142" spans="2:46" s="121" customFormat="1" x14ac:dyDescent="0.25">
      <c r="C142" s="122"/>
      <c r="D142" s="122"/>
      <c r="E142" s="122"/>
      <c r="F142" s="122"/>
      <c r="G142" s="122"/>
      <c r="H142" s="122"/>
      <c r="I142" s="122"/>
      <c r="J142" s="122"/>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row>
    <row r="143" spans="2:46" ht="15" customHeight="1" x14ac:dyDescent="0.25">
      <c r="B143" s="185" t="s">
        <v>226</v>
      </c>
      <c r="C143" s="185"/>
      <c r="D143" s="185"/>
      <c r="E143" s="185"/>
      <c r="F143" s="185"/>
      <c r="G143" s="185"/>
      <c r="H143" s="185"/>
      <c r="I143" s="185"/>
      <c r="J143" s="131"/>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row>
    <row r="144" spans="2:46" x14ac:dyDescent="0.25">
      <c r="B144" s="185"/>
      <c r="C144" s="185"/>
      <c r="D144" s="185"/>
      <c r="E144" s="185"/>
      <c r="F144" s="185"/>
      <c r="G144" s="185"/>
      <c r="H144" s="185"/>
      <c r="I144" s="185"/>
      <c r="J144" s="131"/>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B145" s="91" t="s">
        <v>227</v>
      </c>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row>
    <row r="146" spans="1:46" s="121" customFormat="1" x14ac:dyDescent="0.25">
      <c r="C146" s="122"/>
      <c r="D146" s="122"/>
      <c r="E146" s="122"/>
      <c r="F146" s="122"/>
      <c r="G146" s="122"/>
      <c r="H146" s="122"/>
      <c r="I146" s="122"/>
      <c r="J146" s="122"/>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row>
    <row r="147" spans="1:46" ht="15" customHeight="1" x14ac:dyDescent="0.25">
      <c r="B147" s="185" t="s">
        <v>240</v>
      </c>
      <c r="C147" s="185"/>
      <c r="D147" s="185"/>
      <c r="E147" s="185"/>
      <c r="F147" s="185"/>
      <c r="G147" s="185"/>
      <c r="H147" s="185"/>
      <c r="I147" s="185"/>
      <c r="J147" s="131"/>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row>
    <row r="148" spans="1:46" x14ac:dyDescent="0.25">
      <c r="B148" s="185"/>
      <c r="C148" s="185"/>
      <c r="D148" s="185"/>
      <c r="E148" s="185"/>
      <c r="F148" s="185"/>
      <c r="G148" s="185"/>
      <c r="H148" s="185"/>
      <c r="I148" s="185"/>
      <c r="J148" s="131"/>
      <c r="K148" s="124" t="e">
        <f t="shared" ref="K148:AT148" si="3">K144/K60</f>
        <v>#DIV/0!</v>
      </c>
      <c r="L148" s="124" t="e">
        <f t="shared" si="3"/>
        <v>#DIV/0!</v>
      </c>
      <c r="M148" s="124" t="e">
        <f t="shared" si="3"/>
        <v>#DIV/0!</v>
      </c>
      <c r="N148" s="124" t="e">
        <f t="shared" si="3"/>
        <v>#DIV/0!</v>
      </c>
      <c r="O148" s="124" t="e">
        <f t="shared" si="3"/>
        <v>#DIV/0!</v>
      </c>
      <c r="P148" s="124" t="e">
        <f t="shared" si="3"/>
        <v>#DIV/0!</v>
      </c>
      <c r="Q148" s="124" t="e">
        <f t="shared" si="3"/>
        <v>#DIV/0!</v>
      </c>
      <c r="R148" s="124" t="e">
        <f t="shared" si="3"/>
        <v>#DIV/0!</v>
      </c>
      <c r="S148" s="124" t="e">
        <f t="shared" si="3"/>
        <v>#DIV/0!</v>
      </c>
      <c r="T148" s="124" t="e">
        <f t="shared" si="3"/>
        <v>#DIV/0!</v>
      </c>
      <c r="U148" s="124" t="e">
        <f t="shared" si="3"/>
        <v>#DIV/0!</v>
      </c>
      <c r="V148" s="124" t="e">
        <f t="shared" si="3"/>
        <v>#DIV/0!</v>
      </c>
      <c r="W148" s="124" t="e">
        <f t="shared" si="3"/>
        <v>#DIV/0!</v>
      </c>
      <c r="X148" s="124" t="e">
        <f t="shared" si="3"/>
        <v>#DIV/0!</v>
      </c>
      <c r="Y148" s="124" t="e">
        <f t="shared" si="3"/>
        <v>#DIV/0!</v>
      </c>
      <c r="Z148" s="124" t="e">
        <f t="shared" si="3"/>
        <v>#DIV/0!</v>
      </c>
      <c r="AA148" s="124" t="e">
        <f t="shared" si="3"/>
        <v>#DIV/0!</v>
      </c>
      <c r="AB148" s="124" t="e">
        <f t="shared" si="3"/>
        <v>#DIV/0!</v>
      </c>
      <c r="AC148" s="124" t="e">
        <f t="shared" si="3"/>
        <v>#DIV/0!</v>
      </c>
      <c r="AD148" s="124" t="e">
        <f t="shared" si="3"/>
        <v>#DIV/0!</v>
      </c>
      <c r="AE148" s="124" t="e">
        <f t="shared" si="3"/>
        <v>#DIV/0!</v>
      </c>
      <c r="AF148" s="124" t="e">
        <f t="shared" si="3"/>
        <v>#DIV/0!</v>
      </c>
      <c r="AG148" s="124" t="e">
        <f t="shared" si="3"/>
        <v>#DIV/0!</v>
      </c>
      <c r="AH148" s="124" t="e">
        <f t="shared" si="3"/>
        <v>#DIV/0!</v>
      </c>
      <c r="AI148" s="124" t="e">
        <f t="shared" si="3"/>
        <v>#DIV/0!</v>
      </c>
      <c r="AJ148" s="124" t="e">
        <f t="shared" si="3"/>
        <v>#DIV/0!</v>
      </c>
      <c r="AK148" s="124" t="e">
        <f t="shared" si="3"/>
        <v>#DIV/0!</v>
      </c>
      <c r="AL148" s="124" t="e">
        <f t="shared" si="3"/>
        <v>#DIV/0!</v>
      </c>
      <c r="AM148" s="124" t="e">
        <f t="shared" si="3"/>
        <v>#DIV/0!</v>
      </c>
      <c r="AN148" s="124" t="e">
        <f t="shared" si="3"/>
        <v>#DIV/0!</v>
      </c>
      <c r="AO148" s="124" t="e">
        <f t="shared" si="3"/>
        <v>#DIV/0!</v>
      </c>
      <c r="AP148" s="124" t="e">
        <f t="shared" si="3"/>
        <v>#DIV/0!</v>
      </c>
      <c r="AQ148" s="124" t="e">
        <f t="shared" si="3"/>
        <v>#DIV/0!</v>
      </c>
      <c r="AR148" s="124" t="e">
        <f t="shared" si="3"/>
        <v>#DIV/0!</v>
      </c>
      <c r="AS148" s="124" t="e">
        <f t="shared" si="3"/>
        <v>#DIV/0!</v>
      </c>
      <c r="AT148" s="124" t="e">
        <f t="shared" si="3"/>
        <v>#DIV/0!</v>
      </c>
    </row>
    <row r="149" spans="1:46" x14ac:dyDescent="0.25">
      <c r="B149" s="91" t="s">
        <v>227</v>
      </c>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row>
    <row r="150" spans="1:46" ht="15.75" thickBot="1" x14ac:dyDescent="0.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row>
    <row r="151" spans="1:46" ht="15" customHeight="1" x14ac:dyDescent="0.25">
      <c r="A151" s="100" t="s">
        <v>99</v>
      </c>
      <c r="B151" s="186" t="s">
        <v>241</v>
      </c>
      <c r="C151" s="186"/>
      <c r="D151" s="186"/>
      <c r="E151" s="186"/>
      <c r="F151" s="186"/>
      <c r="G151" s="186"/>
      <c r="H151" s="186"/>
      <c r="I151" s="187"/>
      <c r="J151" s="101"/>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row>
    <row r="152" spans="1:46" x14ac:dyDescent="0.25">
      <c r="A152" s="102"/>
      <c r="B152" s="188"/>
      <c r="C152" s="188"/>
      <c r="D152" s="188"/>
      <c r="E152" s="188"/>
      <c r="F152" s="188"/>
      <c r="G152" s="188"/>
      <c r="H152" s="188"/>
      <c r="I152" s="189"/>
      <c r="J152" s="101"/>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row>
    <row r="153" spans="1:46" x14ac:dyDescent="0.25">
      <c r="A153" s="102"/>
      <c r="B153" s="188"/>
      <c r="C153" s="188"/>
      <c r="D153" s="188"/>
      <c r="E153" s="188"/>
      <c r="F153" s="188"/>
      <c r="G153" s="188"/>
      <c r="H153" s="188"/>
      <c r="I153" s="189"/>
      <c r="J153" s="101"/>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15.75" customHeight="1" thickBot="1" x14ac:dyDescent="0.3">
      <c r="A154" s="104"/>
      <c r="B154" s="138" t="s">
        <v>275</v>
      </c>
      <c r="C154" s="106"/>
      <c r="D154" s="106"/>
      <c r="E154" s="106"/>
      <c r="F154" s="106"/>
      <c r="G154" s="106"/>
      <c r="H154" s="106"/>
      <c r="I154" s="128"/>
      <c r="J154" s="101"/>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x14ac:dyDescent="0.25">
      <c r="A155" s="139"/>
      <c r="B155" s="139"/>
      <c r="C155" s="103"/>
      <c r="D155" s="103"/>
      <c r="E155" s="103"/>
      <c r="F155" s="103"/>
      <c r="G155" s="103"/>
      <c r="H155" s="103"/>
      <c r="I155" s="103"/>
      <c r="J155" s="10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x14ac:dyDescent="0.25">
      <c r="C156" s="33"/>
      <c r="D156" s="33"/>
      <c r="G156" s="33"/>
      <c r="H156" s="33"/>
      <c r="I156" s="86" t="str">
        <f>Misc!T1</f>
        <v>Bank Account Stability</v>
      </c>
      <c r="J156" s="68"/>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x14ac:dyDescent="0.25">
      <c r="C157" s="33"/>
      <c r="D157" s="33"/>
      <c r="G157" s="33"/>
      <c r="H157" s="33"/>
      <c r="I157" s="86" t="str">
        <f>Misc!T2</f>
        <v>Bank Account Verification</v>
      </c>
      <c r="J157" s="68"/>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row>
    <row r="158" spans="1:46" x14ac:dyDescent="0.25">
      <c r="C158" s="33"/>
      <c r="D158" s="33"/>
      <c r="G158" s="33"/>
      <c r="H158" s="33"/>
      <c r="I158" s="86" t="str">
        <f>Misc!T3</f>
        <v>Clean Collateral Title</v>
      </c>
      <c r="J158" s="68"/>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row>
    <row r="159" spans="1:46" x14ac:dyDescent="0.25">
      <c r="C159" s="33"/>
      <c r="D159" s="33"/>
      <c r="G159" s="33"/>
      <c r="H159" s="33"/>
      <c r="I159" s="86" t="str">
        <f>Misc!T4</f>
        <v>Collateral Insurance Verification</v>
      </c>
      <c r="J159" s="68"/>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row>
    <row r="160" spans="1:46" x14ac:dyDescent="0.25">
      <c r="C160" s="33"/>
      <c r="D160" s="33"/>
      <c r="G160" s="33"/>
      <c r="H160" s="33"/>
      <c r="I160" s="86" t="str">
        <f>Misc!T5</f>
        <v>Collateral Value</v>
      </c>
      <c r="J160" s="68"/>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row>
    <row r="161" spans="3:46" x14ac:dyDescent="0.25">
      <c r="C161" s="33"/>
      <c r="D161" s="33"/>
      <c r="G161" s="33"/>
      <c r="H161" s="33"/>
      <c r="I161" s="86" t="str">
        <f>Misc!T6</f>
        <v>Credit History</v>
      </c>
      <c r="J161" s="68"/>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row>
    <row r="162" spans="3:46" x14ac:dyDescent="0.25">
      <c r="C162" s="33"/>
      <c r="D162" s="33"/>
      <c r="G162" s="33"/>
      <c r="H162" s="33"/>
      <c r="I162" s="86" t="str">
        <f>Misc!T7</f>
        <v>Debt to Income Percentage Requirement</v>
      </c>
      <c r="J162" s="68"/>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row>
    <row r="163" spans="3:46" x14ac:dyDescent="0.25">
      <c r="C163" s="33"/>
      <c r="D163" s="33"/>
      <c r="G163" s="33"/>
      <c r="H163" s="33"/>
      <c r="I163" s="86" t="str">
        <f>Misc!T8</f>
        <v>Employment Stability</v>
      </c>
      <c r="J163" s="68"/>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row>
    <row r="164" spans="3:46" x14ac:dyDescent="0.25">
      <c r="C164" s="33"/>
      <c r="D164" s="33"/>
      <c r="G164" s="33"/>
      <c r="H164" s="33"/>
      <c r="I164" s="86" t="str">
        <f>Misc!T9</f>
        <v>Employment Verification</v>
      </c>
      <c r="J164" s="68"/>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row>
    <row r="165" spans="3:46" x14ac:dyDescent="0.25">
      <c r="C165" s="33"/>
      <c r="D165" s="33"/>
      <c r="G165" s="33"/>
      <c r="H165" s="33"/>
      <c r="I165" s="86" t="str">
        <f>Misc!T10</f>
        <v>Established Borrower History with Licensee</v>
      </c>
      <c r="J165" s="68"/>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row>
    <row r="166" spans="3:46" x14ac:dyDescent="0.25">
      <c r="C166" s="33"/>
      <c r="D166" s="33"/>
      <c r="G166" s="33"/>
      <c r="H166" s="33"/>
      <c r="I166" s="86" t="str">
        <f>Misc!T11</f>
        <v>Estimated Tax Refund</v>
      </c>
      <c r="J166" s="68"/>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row>
    <row r="167" spans="3:46" x14ac:dyDescent="0.25">
      <c r="C167" s="33"/>
      <c r="D167" s="33"/>
      <c r="G167" s="33"/>
      <c r="H167" s="33"/>
      <c r="I167" s="86" t="str">
        <f>Misc!T12</f>
        <v>Identification Requirement (i.e. Photo ID)</v>
      </c>
      <c r="J167" s="68"/>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row>
    <row r="168" spans="3:46" x14ac:dyDescent="0.25">
      <c r="C168" s="33"/>
      <c r="D168" s="33"/>
      <c r="G168" s="33"/>
      <c r="H168" s="33"/>
      <c r="I168" s="86" t="str">
        <f>Misc!T13</f>
        <v>Income Stability</v>
      </c>
      <c r="J168" s="68"/>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row>
    <row r="169" spans="3:46" x14ac:dyDescent="0.25">
      <c r="C169" s="33"/>
      <c r="D169" s="33"/>
      <c r="G169" s="33"/>
      <c r="H169" s="33"/>
      <c r="I169" s="86" t="str">
        <f>Misc!T14</f>
        <v>Income Verification</v>
      </c>
      <c r="J169" s="68"/>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row>
    <row r="170" spans="3:46" x14ac:dyDescent="0.25">
      <c r="C170" s="33"/>
      <c r="D170" s="33"/>
      <c r="G170" s="33"/>
      <c r="H170" s="33"/>
      <c r="I170" s="86" t="str">
        <f>Misc!T15</f>
        <v>Minimum Employment Requirement</v>
      </c>
      <c r="J170" s="68"/>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row>
    <row r="171" spans="3:46" x14ac:dyDescent="0.25">
      <c r="C171" s="33"/>
      <c r="D171" s="33"/>
      <c r="G171" s="33"/>
      <c r="H171" s="33"/>
      <c r="I171" s="86" t="str">
        <f>Misc!T16</f>
        <v>Minimum Income Requirement</v>
      </c>
      <c r="J171" s="68"/>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row>
    <row r="172" spans="3:46" x14ac:dyDescent="0.25">
      <c r="C172" s="33"/>
      <c r="D172" s="33"/>
      <c r="G172" s="33"/>
      <c r="H172" s="33"/>
      <c r="I172" s="86" t="str">
        <f>Misc!T17</f>
        <v>Minimum Residence Requirement</v>
      </c>
      <c r="J172" s="68"/>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row>
    <row r="173" spans="3:46" x14ac:dyDescent="0.25">
      <c r="C173" s="33"/>
      <c r="D173" s="33"/>
      <c r="G173" s="33"/>
      <c r="H173" s="33"/>
      <c r="I173" s="86" t="str">
        <f>Misc!T18</f>
        <v>Personal Information Verification</v>
      </c>
      <c r="J173" s="68"/>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row>
    <row r="174" spans="3:46" x14ac:dyDescent="0.25">
      <c r="C174" s="33"/>
      <c r="D174" s="33"/>
      <c r="G174" s="33"/>
      <c r="H174" s="33"/>
      <c r="I174" s="86" t="str">
        <f>Misc!T19</f>
        <v>Residence Stability</v>
      </c>
      <c r="J174" s="68"/>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row>
    <row r="175" spans="3:46" x14ac:dyDescent="0.25">
      <c r="C175" s="33"/>
      <c r="D175" s="33"/>
      <c r="G175" s="33"/>
      <c r="H175" s="33"/>
      <c r="I175" s="86" t="str">
        <f>Misc!T20</f>
        <v>Residence Verification</v>
      </c>
      <c r="J175" s="68"/>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row>
    <row r="176" spans="3:46" x14ac:dyDescent="0.25">
      <c r="C176" s="33"/>
      <c r="D176" s="33"/>
      <c r="G176" s="33"/>
      <c r="H176" s="33"/>
      <c r="I176" s="86" t="str">
        <f>Misc!T21</f>
        <v>References</v>
      </c>
      <c r="J176" s="68"/>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row>
    <row r="177" spans="2:46" x14ac:dyDescent="0.25">
      <c r="C177" s="33"/>
      <c r="D177" s="33"/>
      <c r="G177" s="33"/>
      <c r="H177" s="33"/>
      <c r="I177" s="86" t="str">
        <f>Misc!T22</f>
        <v>Requested Loan Amount</v>
      </c>
      <c r="J177" s="68"/>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row>
    <row r="178" spans="2:46" x14ac:dyDescent="0.25">
      <c r="C178" s="33"/>
      <c r="D178" s="33"/>
      <c r="G178" s="33"/>
      <c r="H178" s="33"/>
      <c r="I178" s="86" t="str">
        <f>Misc!T23</f>
        <v>Other</v>
      </c>
      <c r="J178" s="68"/>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row>
    <row r="179" spans="2:46" x14ac:dyDescent="0.25">
      <c r="C179" s="140"/>
      <c r="D179" s="140"/>
      <c r="G179" s="140"/>
      <c r="H179" s="140"/>
      <c r="I179" s="141" t="s">
        <v>18</v>
      </c>
      <c r="J179" s="196"/>
      <c r="K179" s="196"/>
      <c r="L179" s="196"/>
      <c r="M179" s="196"/>
      <c r="N179" s="196"/>
      <c r="O179" s="196"/>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row>
    <row r="180" spans="2:46" x14ac:dyDescent="0.25">
      <c r="B180" s="135"/>
      <c r="C180" s="135"/>
      <c r="D180" s="135"/>
      <c r="E180" s="135"/>
      <c r="F180" s="135"/>
      <c r="G180" s="135"/>
      <c r="H180" s="135"/>
      <c r="I180" s="135"/>
      <c r="J180" s="196"/>
      <c r="K180" s="196"/>
      <c r="L180" s="196"/>
      <c r="M180" s="196"/>
      <c r="N180" s="196"/>
      <c r="O180" s="196"/>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row>
    <row r="181" spans="2:46" x14ac:dyDescent="0.2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row>
  </sheetData>
  <sheetProtection algorithmName="SHA-512" hashValue="BCnR3zfuMQiXXEssWxWWbwEKHmOboU9Xwj4V094V2BKKsj2VTH7TsVIr6QBi9+2+yIrzg5PEBL4eY8V4VuH3ag==" saltValue="pp3lLDMzsM4nUDJFbYQnXA==" spinCount="100000" sheet="1" objects="1" scenarios="1"/>
  <mergeCells count="107">
    <mergeCell ref="F110:I110"/>
    <mergeCell ref="F111:I111"/>
    <mergeCell ref="F112:I112"/>
    <mergeCell ref="F113:I113"/>
    <mergeCell ref="B129:I129"/>
    <mergeCell ref="B132:I132"/>
    <mergeCell ref="B134:I134"/>
    <mergeCell ref="B135:I135"/>
    <mergeCell ref="B137:I137"/>
    <mergeCell ref="B88:I88"/>
    <mergeCell ref="B91:I91"/>
    <mergeCell ref="B92:I92"/>
    <mergeCell ref="B95:I95"/>
    <mergeCell ref="B96:I96"/>
    <mergeCell ref="B84:I84"/>
    <mergeCell ref="B87:I87"/>
    <mergeCell ref="B90:I90"/>
    <mergeCell ref="B94:I94"/>
    <mergeCell ref="B26:I26"/>
    <mergeCell ref="B27:I27"/>
    <mergeCell ref="B28:I28"/>
    <mergeCell ref="B29:I29"/>
    <mergeCell ref="C60:I60"/>
    <mergeCell ref="B45:I45"/>
    <mergeCell ref="B46:I46"/>
    <mergeCell ref="B48:I48"/>
    <mergeCell ref="B42:I42"/>
    <mergeCell ref="B43:I43"/>
    <mergeCell ref="B53:I53"/>
    <mergeCell ref="B54:I54"/>
    <mergeCell ref="J3:T3"/>
    <mergeCell ref="B9:I9"/>
    <mergeCell ref="G11:I11"/>
    <mergeCell ref="J11:O11"/>
    <mergeCell ref="A1:I1"/>
    <mergeCell ref="A3:I3"/>
    <mergeCell ref="B15:I15"/>
    <mergeCell ref="B16:G16"/>
    <mergeCell ref="A4:I7"/>
    <mergeCell ref="B21:I21"/>
    <mergeCell ref="B22:I22"/>
    <mergeCell ref="B23:I23"/>
    <mergeCell ref="B24:I24"/>
    <mergeCell ref="B25:I25"/>
    <mergeCell ref="D13:I13"/>
    <mergeCell ref="B17:I17"/>
    <mergeCell ref="B18:I18"/>
    <mergeCell ref="B19:I19"/>
    <mergeCell ref="B20:I20"/>
    <mergeCell ref="J43:O43"/>
    <mergeCell ref="J45:O45"/>
    <mergeCell ref="B47:I47"/>
    <mergeCell ref="J47:O48"/>
    <mergeCell ref="B50:I52"/>
    <mergeCell ref="B30:I30"/>
    <mergeCell ref="J31:O32"/>
    <mergeCell ref="B34:I35"/>
    <mergeCell ref="B36:I36"/>
    <mergeCell ref="C38:I38"/>
    <mergeCell ref="C40:I40"/>
    <mergeCell ref="B31:I31"/>
    <mergeCell ref="C39:I39"/>
    <mergeCell ref="B74:I74"/>
    <mergeCell ref="B76:I76"/>
    <mergeCell ref="B80:I80"/>
    <mergeCell ref="B82:I82"/>
    <mergeCell ref="B83:I83"/>
    <mergeCell ref="C55:I55"/>
    <mergeCell ref="C56:I56"/>
    <mergeCell ref="C57:I57"/>
    <mergeCell ref="C58:I58"/>
    <mergeCell ref="C59:I59"/>
    <mergeCell ref="B68:I68"/>
    <mergeCell ref="B69:I69"/>
    <mergeCell ref="B62:I63"/>
    <mergeCell ref="B65:I65"/>
    <mergeCell ref="B66:I66"/>
    <mergeCell ref="B72:I73"/>
    <mergeCell ref="F105:I105"/>
    <mergeCell ref="F106:I106"/>
    <mergeCell ref="F107:I107"/>
    <mergeCell ref="F108:I108"/>
    <mergeCell ref="F109:I109"/>
    <mergeCell ref="B98:I98"/>
    <mergeCell ref="B99:I99"/>
    <mergeCell ref="B100:I100"/>
    <mergeCell ref="B102:I102"/>
    <mergeCell ref="B103:G103"/>
    <mergeCell ref="B104:I104"/>
    <mergeCell ref="B151:I153"/>
    <mergeCell ref="J179:O180"/>
    <mergeCell ref="J118:O119"/>
    <mergeCell ref="B121:I122"/>
    <mergeCell ref="B125:I125"/>
    <mergeCell ref="B127:I128"/>
    <mergeCell ref="B131:I131"/>
    <mergeCell ref="F114:I114"/>
    <mergeCell ref="F115:I115"/>
    <mergeCell ref="F116:I116"/>
    <mergeCell ref="F117:I117"/>
    <mergeCell ref="B118:I118"/>
    <mergeCell ref="B124:I124"/>
    <mergeCell ref="B138:I138"/>
    <mergeCell ref="B140:I140"/>
    <mergeCell ref="B141:I141"/>
    <mergeCell ref="B143:I144"/>
    <mergeCell ref="B147:I148"/>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Misc!$A$1:$A$2</xm:f>
          </x14:formula1>
          <xm:sqref>J18:J30 J105:J117</xm:sqref>
        </x14:dataValidation>
        <x14:dataValidation type="list" allowBlank="1" showInputMessage="1" showErrorMessage="1">
          <x14:formula1>
            <xm:f>Misc!$J$1:$J$13</xm:f>
          </x14:formula1>
          <xm:sqref>J43</xm:sqref>
        </x14:dataValidation>
        <x14:dataValidation type="list" allowBlank="1" showInputMessage="1" showErrorMessage="1">
          <x14:formula1>
            <xm:f>Misc!$N$1:$N$19</xm:f>
          </x14:formula1>
          <xm:sqref>J45</xm:sqref>
        </x14:dataValidation>
        <x14:dataValidation type="list" allowBlank="1" showInputMessage="1" showErrorMessage="1">
          <x14:formula1>
            <xm:f>Misc!$A$1</xm:f>
          </x14:formula1>
          <xm:sqref>J156:J178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1"/>
  <sheetViews>
    <sheetView workbookViewId="0">
      <pane xSplit="9" ySplit="13" topLeftCell="J14" activePane="bottomRight" state="frozenSplit"/>
      <selection activeCell="M32" sqref="M32"/>
      <selection pane="topRight" activeCell="M32" sqref="M32"/>
      <selection pane="bottomLeft" activeCell="M32" sqref="M32"/>
      <selection pane="bottomRight" activeCell="B155" sqref="B155"/>
    </sheetView>
  </sheetViews>
  <sheetFormatPr defaultRowHeight="15" x14ac:dyDescent="0.25"/>
  <cols>
    <col min="1" max="1" width="14" style="29" customWidth="1"/>
    <col min="2" max="8" width="9.140625" style="29"/>
    <col min="9" max="9" width="9.140625" style="29" customWidth="1"/>
    <col min="10" max="10" width="12.140625" style="29" customWidth="1"/>
    <col min="11" max="11" width="9.85546875" style="29" bestFit="1" customWidth="1"/>
    <col min="12" max="16384" width="9.140625" style="29"/>
  </cols>
  <sheetData>
    <row r="1" spans="1:46" ht="15.75" x14ac:dyDescent="0.25">
      <c r="A1" s="230" t="s">
        <v>0</v>
      </c>
      <c r="B1" s="230"/>
      <c r="C1" s="230"/>
      <c r="D1" s="230"/>
      <c r="E1" s="230"/>
      <c r="F1" s="230"/>
      <c r="G1" s="230"/>
      <c r="H1" s="230"/>
      <c r="I1" s="230"/>
      <c r="J1" s="85"/>
    </row>
    <row r="3" spans="1:46" ht="18.75" x14ac:dyDescent="0.3">
      <c r="A3" s="231" t="s">
        <v>264</v>
      </c>
      <c r="B3" s="231"/>
      <c r="C3" s="231"/>
      <c r="D3" s="231"/>
      <c r="E3" s="231"/>
      <c r="F3" s="231"/>
      <c r="G3" s="231"/>
      <c r="H3" s="231"/>
      <c r="I3" s="231"/>
      <c r="J3" s="239" t="s">
        <v>206</v>
      </c>
      <c r="K3" s="239"/>
      <c r="L3" s="239"/>
      <c r="M3" s="239"/>
      <c r="N3" s="239"/>
      <c r="O3" s="239"/>
      <c r="P3" s="239"/>
      <c r="Q3" s="239"/>
      <c r="R3" s="239"/>
      <c r="S3" s="239"/>
      <c r="T3" s="239"/>
    </row>
    <row r="4" spans="1:46" ht="15" customHeight="1" x14ac:dyDescent="0.25">
      <c r="A4" s="233" t="s">
        <v>263</v>
      </c>
      <c r="B4" s="233"/>
      <c r="C4" s="233"/>
      <c r="D4" s="233"/>
      <c r="E4" s="233"/>
      <c r="F4" s="233"/>
      <c r="G4" s="233"/>
      <c r="H4" s="233"/>
      <c r="I4" s="233"/>
      <c r="J4" s="65"/>
      <c r="K4" s="65"/>
      <c r="L4" s="65"/>
      <c r="M4" s="65"/>
      <c r="N4" s="65"/>
      <c r="O4" s="65"/>
    </row>
    <row r="5" spans="1:46" ht="15.75" x14ac:dyDescent="0.25">
      <c r="A5" s="234"/>
      <c r="B5" s="234"/>
      <c r="C5" s="234"/>
      <c r="D5" s="234"/>
      <c r="E5" s="234"/>
      <c r="F5" s="234"/>
      <c r="G5" s="234"/>
      <c r="H5" s="234"/>
      <c r="I5" s="234"/>
      <c r="J5" s="90" t="s">
        <v>217</v>
      </c>
    </row>
    <row r="6" spans="1:46" x14ac:dyDescent="0.25">
      <c r="A6" s="234"/>
      <c r="B6" s="234"/>
      <c r="C6" s="234"/>
      <c r="D6" s="234"/>
      <c r="E6" s="234"/>
      <c r="F6" s="234"/>
      <c r="G6" s="234"/>
      <c r="H6" s="234"/>
      <c r="I6" s="234"/>
      <c r="J6" s="91" t="s">
        <v>216</v>
      </c>
    </row>
    <row r="7" spans="1:46" x14ac:dyDescent="0.25">
      <c r="D7" s="53"/>
      <c r="E7" s="53"/>
      <c r="H7" s="53"/>
      <c r="I7" s="53"/>
      <c r="J7" s="66"/>
    </row>
    <row r="8" spans="1:46" ht="15.75" thickBot="1" x14ac:dyDescent="0.3"/>
    <row r="9" spans="1:46" ht="15.75" thickBot="1" x14ac:dyDescent="0.3">
      <c r="A9" s="35" t="s">
        <v>2</v>
      </c>
      <c r="B9" s="243" t="s">
        <v>230</v>
      </c>
      <c r="C9" s="243"/>
      <c r="D9" s="243"/>
      <c r="E9" s="243"/>
      <c r="F9" s="243"/>
      <c r="G9" s="243"/>
      <c r="H9" s="243"/>
      <c r="I9" s="244"/>
      <c r="J9" s="64"/>
    </row>
    <row r="10" spans="1:46" x14ac:dyDescent="0.25">
      <c r="A10" s="33"/>
      <c r="B10" s="33"/>
      <c r="C10" s="33"/>
      <c r="D10" s="33"/>
      <c r="E10" s="71"/>
      <c r="F10" s="71"/>
      <c r="G10" s="71"/>
      <c r="H10" s="71"/>
      <c r="I10" s="71"/>
      <c r="J10" s="71"/>
    </row>
    <row r="11" spans="1:46" x14ac:dyDescent="0.25">
      <c r="A11" s="33"/>
      <c r="B11" s="92"/>
      <c r="D11" s="67"/>
      <c r="E11" s="67"/>
      <c r="F11" s="67"/>
      <c r="G11" s="235" t="s">
        <v>174</v>
      </c>
      <c r="H11" s="235"/>
      <c r="I11" s="236"/>
      <c r="J11" s="240"/>
      <c r="K11" s="241"/>
      <c r="L11" s="241"/>
      <c r="M11" s="241"/>
      <c r="N11" s="241"/>
      <c r="O11" s="242"/>
      <c r="Q11" s="56" t="s">
        <v>195</v>
      </c>
      <c r="T11" s="53">
        <f>COUNTIF(K13:AT13,"=&gt;1")</f>
        <v>0</v>
      </c>
    </row>
    <row r="12" spans="1:46" x14ac:dyDescent="0.25">
      <c r="A12" s="33"/>
      <c r="B12" s="72"/>
      <c r="D12" s="36"/>
      <c r="E12" s="36"/>
      <c r="F12" s="36"/>
      <c r="G12" s="36"/>
      <c r="H12" s="36"/>
      <c r="I12" s="72"/>
      <c r="J12" s="36"/>
    </row>
    <row r="13" spans="1:46" x14ac:dyDescent="0.25">
      <c r="A13" s="32"/>
      <c r="B13" s="92"/>
      <c r="D13" s="237" t="s">
        <v>207</v>
      </c>
      <c r="E13" s="237"/>
      <c r="F13" s="237"/>
      <c r="G13" s="237"/>
      <c r="H13" s="237"/>
      <c r="I13" s="237"/>
      <c r="J13" s="63" t="s">
        <v>202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ht="15.75" thickBot="1" x14ac:dyDescent="0.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row>
    <row r="15" spans="1:46" ht="15" customHeight="1" x14ac:dyDescent="0.25">
      <c r="A15" s="94" t="s">
        <v>3</v>
      </c>
      <c r="B15" s="215" t="s">
        <v>231</v>
      </c>
      <c r="C15" s="215"/>
      <c r="D15" s="215"/>
      <c r="E15" s="215"/>
      <c r="F15" s="215"/>
      <c r="G15" s="215"/>
      <c r="H15" s="215"/>
      <c r="I15" s="216"/>
      <c r="J15" s="95"/>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row>
    <row r="16" spans="1:46" ht="15.75" customHeight="1" x14ac:dyDescent="0.25">
      <c r="A16" s="96"/>
      <c r="B16" s="232" t="s">
        <v>232</v>
      </c>
      <c r="C16" s="232"/>
      <c r="D16" s="232"/>
      <c r="E16" s="232"/>
      <c r="F16" s="232"/>
      <c r="G16" s="232"/>
      <c r="H16" s="97"/>
      <c r="I16" s="98"/>
      <c r="J16" s="95"/>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row>
    <row r="17" spans="1:46" ht="15.75" thickBot="1" x14ac:dyDescent="0.3">
      <c r="A17" s="99"/>
      <c r="B17" s="213" t="s">
        <v>233</v>
      </c>
      <c r="C17" s="213"/>
      <c r="D17" s="213"/>
      <c r="E17" s="213"/>
      <c r="F17" s="213"/>
      <c r="G17" s="213"/>
      <c r="H17" s="213"/>
      <c r="I17" s="214"/>
      <c r="J17" s="95"/>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row>
    <row r="18" spans="1:46" x14ac:dyDescent="0.25">
      <c r="B18" s="238" t="str">
        <f>Misc!F1</f>
        <v>Acquisition Fees</v>
      </c>
      <c r="C18" s="238"/>
      <c r="D18" s="238"/>
      <c r="E18" s="238"/>
      <c r="F18" s="238"/>
      <c r="G18" s="238"/>
      <c r="H18" s="238"/>
      <c r="I18" s="238"/>
      <c r="J18" s="68"/>
      <c r="K18" s="93"/>
      <c r="L18" s="93"/>
      <c r="M18" s="93"/>
      <c r="N18" s="93"/>
      <c r="O18" s="64"/>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row>
    <row r="19" spans="1:46" x14ac:dyDescent="0.25">
      <c r="B19" s="238" t="str">
        <f>Misc!F2</f>
        <v>Application /Origination Fees</v>
      </c>
      <c r="C19" s="238"/>
      <c r="D19" s="238"/>
      <c r="E19" s="238"/>
      <c r="F19" s="238"/>
      <c r="G19" s="238"/>
      <c r="H19" s="238"/>
      <c r="I19" s="238"/>
      <c r="J19" s="68"/>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1:46" x14ac:dyDescent="0.25">
      <c r="B20" s="238" t="str">
        <f>Misc!F3</f>
        <v>Attorney Fees</v>
      </c>
      <c r="C20" s="238"/>
      <c r="D20" s="238"/>
      <c r="E20" s="238"/>
      <c r="F20" s="238"/>
      <c r="G20" s="238"/>
      <c r="H20" s="238"/>
      <c r="I20" s="238"/>
      <c r="J20" s="68"/>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row>
    <row r="21" spans="1:46" x14ac:dyDescent="0.25">
      <c r="B21" s="238" t="str">
        <f>Misc!F4</f>
        <v>Delinquency/ Late Fees</v>
      </c>
      <c r="C21" s="238"/>
      <c r="D21" s="238"/>
      <c r="E21" s="238"/>
      <c r="F21" s="238"/>
      <c r="G21" s="238"/>
      <c r="H21" s="238"/>
      <c r="I21" s="238"/>
      <c r="J21" s="68"/>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x14ac:dyDescent="0.25">
      <c r="B22" s="238" t="str">
        <f>Misc!F5</f>
        <v>Documentation Fees</v>
      </c>
      <c r="C22" s="238"/>
      <c r="D22" s="238"/>
      <c r="E22" s="238"/>
      <c r="F22" s="238"/>
      <c r="G22" s="238"/>
      <c r="H22" s="238"/>
      <c r="I22" s="238"/>
      <c r="J22" s="68"/>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x14ac:dyDescent="0.25">
      <c r="B23" s="238" t="str">
        <f>Misc!F6</f>
        <v>Electronic Filing Fees</v>
      </c>
      <c r="C23" s="238"/>
      <c r="D23" s="238"/>
      <c r="E23" s="238"/>
      <c r="F23" s="238"/>
      <c r="G23" s="238"/>
      <c r="H23" s="238"/>
      <c r="I23" s="238"/>
      <c r="J23" s="68"/>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row>
    <row r="24" spans="1:46" x14ac:dyDescent="0.25">
      <c r="B24" s="238" t="str">
        <f>Misc!F7</f>
        <v>Interest Fees</v>
      </c>
      <c r="C24" s="238"/>
      <c r="D24" s="238"/>
      <c r="E24" s="238"/>
      <c r="F24" s="238"/>
      <c r="G24" s="238"/>
      <c r="H24" s="238"/>
      <c r="I24" s="238"/>
      <c r="J24" s="68"/>
      <c r="K24" s="93"/>
      <c r="L24" s="93"/>
      <c r="M24" s="93"/>
      <c r="N24" s="93"/>
      <c r="O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row>
    <row r="25" spans="1:46" x14ac:dyDescent="0.25">
      <c r="B25" s="238" t="str">
        <f>Misc!F8</f>
        <v>Title Lien Fees</v>
      </c>
      <c r="C25" s="238"/>
      <c r="D25" s="238"/>
      <c r="E25" s="238"/>
      <c r="F25" s="238"/>
      <c r="G25" s="238"/>
      <c r="H25" s="238"/>
      <c r="I25" s="238"/>
      <c r="J25" s="68"/>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row>
    <row r="26" spans="1:46" x14ac:dyDescent="0.25">
      <c r="B26" s="238" t="str">
        <f>Misc!F9</f>
        <v>NSF Fees</v>
      </c>
      <c r="C26" s="238"/>
      <c r="D26" s="238"/>
      <c r="E26" s="238"/>
      <c r="F26" s="238"/>
      <c r="G26" s="238"/>
      <c r="H26" s="238"/>
      <c r="I26" s="238"/>
      <c r="J26" s="68"/>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row>
    <row r="27" spans="1:46" x14ac:dyDescent="0.25">
      <c r="B27" s="238" t="str">
        <f>Misc!F10</f>
        <v>Repossession Fees</v>
      </c>
      <c r="C27" s="238"/>
      <c r="D27" s="238"/>
      <c r="E27" s="238"/>
      <c r="F27" s="238"/>
      <c r="G27" s="238"/>
      <c r="H27" s="238"/>
      <c r="I27" s="238"/>
      <c r="J27" s="68"/>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row>
    <row r="28" spans="1:46" x14ac:dyDescent="0.25">
      <c r="B28" s="238" t="str">
        <f>Misc!F11</f>
        <v>Storage Fees</v>
      </c>
      <c r="C28" s="238"/>
      <c r="D28" s="238"/>
      <c r="E28" s="238"/>
      <c r="F28" s="238"/>
      <c r="G28" s="238"/>
      <c r="H28" s="238"/>
      <c r="I28" s="238"/>
      <c r="J28" s="68"/>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row>
    <row r="29" spans="1:46" x14ac:dyDescent="0.25">
      <c r="B29" s="238" t="str">
        <f>Misc!F12</f>
        <v>Tax Prep Fees</v>
      </c>
      <c r="C29" s="238"/>
      <c r="D29" s="238"/>
      <c r="E29" s="238"/>
      <c r="F29" s="238"/>
      <c r="G29" s="238"/>
      <c r="H29" s="238"/>
      <c r="I29" s="238"/>
      <c r="J29" s="68"/>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row>
    <row r="30" spans="1:46" x14ac:dyDescent="0.25">
      <c r="B30" s="235" t="str">
        <f>Misc!F13</f>
        <v>Other</v>
      </c>
      <c r="C30" s="235"/>
      <c r="D30" s="235"/>
      <c r="E30" s="235"/>
      <c r="F30" s="235"/>
      <c r="G30" s="235"/>
      <c r="H30" s="235"/>
      <c r="I30" s="235"/>
      <c r="J30" s="68"/>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row>
    <row r="31" spans="1:46" x14ac:dyDescent="0.25">
      <c r="B31" s="245" t="s">
        <v>18</v>
      </c>
      <c r="C31" s="245"/>
      <c r="D31" s="245"/>
      <c r="E31" s="245"/>
      <c r="F31" s="245"/>
      <c r="G31" s="245"/>
      <c r="H31" s="245"/>
      <c r="I31" s="245"/>
      <c r="J31" s="190"/>
      <c r="K31" s="191"/>
      <c r="L31" s="191"/>
      <c r="M31" s="191"/>
      <c r="N31" s="191"/>
      <c r="O31" s="19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row>
    <row r="32" spans="1:46" x14ac:dyDescent="0.25">
      <c r="J32" s="193"/>
      <c r="K32" s="194"/>
      <c r="L32" s="194"/>
      <c r="M32" s="194"/>
      <c r="N32" s="194"/>
      <c r="O32" s="195"/>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row>
    <row r="33" spans="1:46" ht="15.75" thickBot="1" x14ac:dyDescent="0.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row>
    <row r="34" spans="1:46" ht="15" customHeight="1" x14ac:dyDescent="0.25">
      <c r="A34" s="100" t="s">
        <v>19</v>
      </c>
      <c r="B34" s="186" t="s">
        <v>234</v>
      </c>
      <c r="C34" s="186"/>
      <c r="D34" s="186"/>
      <c r="E34" s="186"/>
      <c r="F34" s="186"/>
      <c r="G34" s="186"/>
      <c r="H34" s="186"/>
      <c r="I34" s="187"/>
      <c r="J34" s="101"/>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row>
    <row r="35" spans="1:46" ht="15" customHeight="1" x14ac:dyDescent="0.25">
      <c r="A35" s="102"/>
      <c r="B35" s="188"/>
      <c r="C35" s="188"/>
      <c r="D35" s="188"/>
      <c r="E35" s="188"/>
      <c r="F35" s="188"/>
      <c r="G35" s="188"/>
      <c r="H35" s="188"/>
      <c r="I35" s="189"/>
      <c r="J35" s="101"/>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row>
    <row r="36" spans="1:46" ht="15" customHeight="1" x14ac:dyDescent="0.25">
      <c r="A36" s="102"/>
      <c r="B36" s="200" t="s">
        <v>238</v>
      </c>
      <c r="C36" s="200"/>
      <c r="D36" s="200"/>
      <c r="E36" s="200"/>
      <c r="F36" s="200"/>
      <c r="G36" s="200"/>
      <c r="H36" s="200"/>
      <c r="I36" s="201"/>
      <c r="J36" s="10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row>
    <row r="37" spans="1:46" ht="15.75" thickBot="1" x14ac:dyDescent="0.3">
      <c r="A37" s="104"/>
      <c r="B37" s="105" t="s">
        <v>20</v>
      </c>
      <c r="C37" s="106"/>
      <c r="D37" s="106"/>
      <c r="E37" s="106"/>
      <c r="F37" s="106"/>
      <c r="G37" s="106"/>
      <c r="H37" s="106"/>
      <c r="I37" s="107"/>
      <c r="J37" s="10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row>
    <row r="38" spans="1:46" x14ac:dyDescent="0.25">
      <c r="C38" s="238" t="s">
        <v>203</v>
      </c>
      <c r="D38" s="238"/>
      <c r="E38" s="238"/>
      <c r="F38" s="238"/>
      <c r="G38" s="238"/>
      <c r="H38" s="238"/>
      <c r="I38" s="238"/>
      <c r="J38" s="108"/>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x14ac:dyDescent="0.25">
      <c r="C39" s="238" t="s">
        <v>204</v>
      </c>
      <c r="D39" s="238"/>
      <c r="E39" s="238"/>
      <c r="F39" s="238"/>
      <c r="G39" s="238"/>
      <c r="H39" s="238"/>
      <c r="I39" s="238"/>
      <c r="J39" s="108"/>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x14ac:dyDescent="0.25">
      <c r="C40" s="238" t="s">
        <v>205</v>
      </c>
      <c r="D40" s="238"/>
      <c r="E40" s="238"/>
      <c r="F40" s="238"/>
      <c r="G40" s="238"/>
      <c r="H40" s="238"/>
      <c r="I40" s="238"/>
      <c r="J40" s="108"/>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75" thickBot="1" x14ac:dyDescent="0.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row>
    <row r="42" spans="1:46" ht="15.75" thickBot="1" x14ac:dyDescent="0.3">
      <c r="A42" s="109" t="s">
        <v>24</v>
      </c>
      <c r="B42" s="219" t="s">
        <v>210</v>
      </c>
      <c r="C42" s="219"/>
      <c r="D42" s="219"/>
      <c r="E42" s="219"/>
      <c r="F42" s="219"/>
      <c r="G42" s="219"/>
      <c r="H42" s="219"/>
      <c r="I42" s="220"/>
      <c r="J42" s="110"/>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row>
    <row r="43" spans="1:46" ht="15" customHeight="1" x14ac:dyDescent="0.25">
      <c r="B43" s="225" t="s">
        <v>272</v>
      </c>
      <c r="C43" s="225"/>
      <c r="D43" s="225"/>
      <c r="E43" s="225"/>
      <c r="F43" s="225"/>
      <c r="G43" s="225"/>
      <c r="H43" s="225"/>
      <c r="I43" s="225"/>
      <c r="J43" s="197"/>
      <c r="K43" s="198"/>
      <c r="L43" s="198"/>
      <c r="M43" s="198"/>
      <c r="N43" s="198"/>
      <c r="O43" s="199"/>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row>
    <row r="44" spans="1:46" ht="15" customHeight="1" x14ac:dyDescent="0.25">
      <c r="K44" s="111"/>
      <c r="L44" s="111"/>
      <c r="M44" s="111"/>
      <c r="N44" s="111"/>
      <c r="O44" s="112"/>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row>
    <row r="45" spans="1:46" ht="15" customHeight="1" x14ac:dyDescent="0.25">
      <c r="B45" s="185" t="s">
        <v>228</v>
      </c>
      <c r="C45" s="185"/>
      <c r="D45" s="185"/>
      <c r="E45" s="185"/>
      <c r="F45" s="185"/>
      <c r="G45" s="185"/>
      <c r="H45" s="185"/>
      <c r="I45" s="185"/>
      <c r="J45" s="197"/>
      <c r="K45" s="198"/>
      <c r="L45" s="198"/>
      <c r="M45" s="198"/>
      <c r="N45" s="198"/>
      <c r="O45" s="199"/>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row>
    <row r="46" spans="1:46" x14ac:dyDescent="0.25">
      <c r="B46" s="221"/>
      <c r="C46" s="221"/>
      <c r="D46" s="221"/>
      <c r="E46" s="221"/>
      <c r="F46" s="221"/>
      <c r="G46" s="221"/>
      <c r="H46" s="221"/>
      <c r="I46" s="221"/>
      <c r="J46" s="113"/>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row>
    <row r="47" spans="1:46" ht="15" customHeight="1" x14ac:dyDescent="0.25">
      <c r="B47" s="185" t="s">
        <v>118</v>
      </c>
      <c r="C47" s="185"/>
      <c r="D47" s="185"/>
      <c r="E47" s="185"/>
      <c r="F47" s="185"/>
      <c r="G47" s="185"/>
      <c r="H47" s="185"/>
      <c r="I47" s="185"/>
      <c r="J47" s="190"/>
      <c r="K47" s="191"/>
      <c r="L47" s="191"/>
      <c r="M47" s="191"/>
      <c r="N47" s="191"/>
      <c r="O47" s="192"/>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row>
    <row r="48" spans="1:46" x14ac:dyDescent="0.25">
      <c r="B48" s="205" t="s">
        <v>25</v>
      </c>
      <c r="C48" s="205"/>
      <c r="D48" s="205"/>
      <c r="E48" s="205"/>
      <c r="F48" s="205"/>
      <c r="G48" s="205"/>
      <c r="H48" s="205"/>
      <c r="I48" s="205"/>
      <c r="J48" s="193"/>
      <c r="K48" s="194"/>
      <c r="L48" s="194"/>
      <c r="M48" s="194"/>
      <c r="N48" s="194"/>
      <c r="O48" s="195"/>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row>
    <row r="49" spans="1:46" ht="15.75" thickBot="1" x14ac:dyDescent="0.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row>
    <row r="50" spans="1:46" ht="15" customHeight="1" x14ac:dyDescent="0.25">
      <c r="A50" s="100" t="s">
        <v>26</v>
      </c>
      <c r="B50" s="186" t="s">
        <v>235</v>
      </c>
      <c r="C50" s="186"/>
      <c r="D50" s="186"/>
      <c r="E50" s="186"/>
      <c r="F50" s="186"/>
      <c r="G50" s="186"/>
      <c r="H50" s="186"/>
      <c r="I50" s="187"/>
      <c r="J50" s="10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row>
    <row r="51" spans="1:46" x14ac:dyDescent="0.25">
      <c r="A51" s="102"/>
      <c r="B51" s="188"/>
      <c r="C51" s="188"/>
      <c r="D51" s="188"/>
      <c r="E51" s="188"/>
      <c r="F51" s="188"/>
      <c r="G51" s="188"/>
      <c r="H51" s="188"/>
      <c r="I51" s="189"/>
      <c r="J51" s="101"/>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row>
    <row r="52" spans="1:46" x14ac:dyDescent="0.25">
      <c r="A52" s="102"/>
      <c r="B52" s="188"/>
      <c r="C52" s="188"/>
      <c r="D52" s="188"/>
      <c r="E52" s="188"/>
      <c r="F52" s="188"/>
      <c r="G52" s="188"/>
      <c r="H52" s="188"/>
      <c r="I52" s="189"/>
      <c r="J52" s="101"/>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row>
    <row r="53" spans="1:46" x14ac:dyDescent="0.25">
      <c r="A53" s="102"/>
      <c r="B53" s="200" t="s">
        <v>238</v>
      </c>
      <c r="C53" s="200"/>
      <c r="D53" s="200"/>
      <c r="E53" s="200"/>
      <c r="F53" s="200"/>
      <c r="G53" s="200"/>
      <c r="H53" s="200"/>
      <c r="I53" s="201"/>
      <c r="J53" s="101"/>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row>
    <row r="54" spans="1:46" ht="15.75" thickBot="1" x14ac:dyDescent="0.3">
      <c r="A54" s="104"/>
      <c r="B54" s="222" t="s">
        <v>27</v>
      </c>
      <c r="C54" s="222"/>
      <c r="D54" s="222"/>
      <c r="E54" s="222"/>
      <c r="F54" s="222"/>
      <c r="G54" s="222"/>
      <c r="H54" s="222"/>
      <c r="I54" s="223"/>
      <c r="J54" s="10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x14ac:dyDescent="0.25">
      <c r="C55" s="202" t="s">
        <v>211</v>
      </c>
      <c r="D55" s="202"/>
      <c r="E55" s="202"/>
      <c r="F55" s="202"/>
      <c r="G55" s="202"/>
      <c r="H55" s="202"/>
      <c r="I55" s="202"/>
      <c r="J55" s="114"/>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C56" s="202" t="s">
        <v>212</v>
      </c>
      <c r="D56" s="202"/>
      <c r="E56" s="202"/>
      <c r="F56" s="202"/>
      <c r="G56" s="202"/>
      <c r="H56" s="202"/>
      <c r="I56" s="202"/>
      <c r="J56" s="114"/>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C57" s="202" t="s">
        <v>213</v>
      </c>
      <c r="D57" s="202"/>
      <c r="E57" s="202"/>
      <c r="F57" s="202"/>
      <c r="G57" s="202"/>
      <c r="H57" s="202"/>
      <c r="I57" s="202"/>
      <c r="J57" s="114"/>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C58" s="202" t="s">
        <v>214</v>
      </c>
      <c r="D58" s="202"/>
      <c r="E58" s="202"/>
      <c r="F58" s="202"/>
      <c r="G58" s="202"/>
      <c r="H58" s="202"/>
      <c r="I58" s="202"/>
      <c r="J58" s="114"/>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C59" s="202" t="s">
        <v>215</v>
      </c>
      <c r="D59" s="202"/>
      <c r="E59" s="202"/>
      <c r="F59" s="202"/>
      <c r="G59" s="202"/>
      <c r="H59" s="202"/>
      <c r="I59" s="202"/>
      <c r="J59" s="114"/>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C60" s="224" t="s">
        <v>28</v>
      </c>
      <c r="D60" s="224"/>
      <c r="E60" s="224"/>
      <c r="F60" s="224"/>
      <c r="G60" s="224"/>
      <c r="H60" s="224"/>
      <c r="I60" s="224"/>
      <c r="J60" s="115"/>
      <c r="K60" s="116">
        <f>SUM(K55:K59)</f>
        <v>0</v>
      </c>
      <c r="L60" s="116">
        <f t="shared" ref="L60:AT60" si="0">SUM(L55:L59)</f>
        <v>0</v>
      </c>
      <c r="M60" s="116">
        <f t="shared" si="0"/>
        <v>0</v>
      </c>
      <c r="N60" s="116">
        <f t="shared" si="0"/>
        <v>0</v>
      </c>
      <c r="O60" s="116">
        <f t="shared" si="0"/>
        <v>0</v>
      </c>
      <c r="P60" s="116">
        <f t="shared" si="0"/>
        <v>0</v>
      </c>
      <c r="Q60" s="116">
        <f t="shared" si="0"/>
        <v>0</v>
      </c>
      <c r="R60" s="116">
        <f t="shared" si="0"/>
        <v>0</v>
      </c>
      <c r="S60" s="116">
        <f t="shared" si="0"/>
        <v>0</v>
      </c>
      <c r="T60" s="116">
        <f t="shared" si="0"/>
        <v>0</v>
      </c>
      <c r="U60" s="116">
        <f t="shared" si="0"/>
        <v>0</v>
      </c>
      <c r="V60" s="116">
        <f t="shared" si="0"/>
        <v>0</v>
      </c>
      <c r="W60" s="116">
        <f t="shared" si="0"/>
        <v>0</v>
      </c>
      <c r="X60" s="116">
        <f t="shared" si="0"/>
        <v>0</v>
      </c>
      <c r="Y60" s="116">
        <f t="shared" si="0"/>
        <v>0</v>
      </c>
      <c r="Z60" s="116">
        <f t="shared" si="0"/>
        <v>0</v>
      </c>
      <c r="AA60" s="116">
        <f t="shared" si="0"/>
        <v>0</v>
      </c>
      <c r="AB60" s="116">
        <f t="shared" si="0"/>
        <v>0</v>
      </c>
      <c r="AC60" s="116">
        <f t="shared" si="0"/>
        <v>0</v>
      </c>
      <c r="AD60" s="116">
        <f t="shared" si="0"/>
        <v>0</v>
      </c>
      <c r="AE60" s="116">
        <f t="shared" si="0"/>
        <v>0</v>
      </c>
      <c r="AF60" s="116">
        <f t="shared" si="0"/>
        <v>0</v>
      </c>
      <c r="AG60" s="116">
        <f t="shared" si="0"/>
        <v>0</v>
      </c>
      <c r="AH60" s="116">
        <f t="shared" si="0"/>
        <v>0</v>
      </c>
      <c r="AI60" s="116">
        <f t="shared" si="0"/>
        <v>0</v>
      </c>
      <c r="AJ60" s="116">
        <f t="shared" si="0"/>
        <v>0</v>
      </c>
      <c r="AK60" s="116">
        <f t="shared" si="0"/>
        <v>0</v>
      </c>
      <c r="AL60" s="116">
        <f t="shared" si="0"/>
        <v>0</v>
      </c>
      <c r="AM60" s="116">
        <f t="shared" si="0"/>
        <v>0</v>
      </c>
      <c r="AN60" s="116">
        <f t="shared" si="0"/>
        <v>0</v>
      </c>
      <c r="AO60" s="116">
        <f t="shared" si="0"/>
        <v>0</v>
      </c>
      <c r="AP60" s="116">
        <f t="shared" si="0"/>
        <v>0</v>
      </c>
      <c r="AQ60" s="116">
        <f t="shared" si="0"/>
        <v>0</v>
      </c>
      <c r="AR60" s="116">
        <f t="shared" si="0"/>
        <v>0</v>
      </c>
      <c r="AS60" s="116">
        <f t="shared" si="0"/>
        <v>0</v>
      </c>
      <c r="AT60" s="116">
        <f t="shared" si="0"/>
        <v>0</v>
      </c>
    </row>
    <row r="61" spans="1:46" ht="15.75" thickBot="1" x14ac:dyDescent="0.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6" ht="15.75" customHeight="1" x14ac:dyDescent="0.25">
      <c r="A62" s="100" t="s">
        <v>29</v>
      </c>
      <c r="B62" s="186" t="s">
        <v>236</v>
      </c>
      <c r="C62" s="186"/>
      <c r="D62" s="186"/>
      <c r="E62" s="186"/>
      <c r="F62" s="186"/>
      <c r="G62" s="186"/>
      <c r="H62" s="186"/>
      <c r="I62" s="187"/>
      <c r="J62" s="10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row>
    <row r="63" spans="1:46" x14ac:dyDescent="0.25">
      <c r="A63" s="102"/>
      <c r="B63" s="188"/>
      <c r="C63" s="188"/>
      <c r="D63" s="188"/>
      <c r="E63" s="188"/>
      <c r="F63" s="188"/>
      <c r="G63" s="188"/>
      <c r="H63" s="188"/>
      <c r="I63" s="189"/>
      <c r="J63" s="10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row>
    <row r="64" spans="1:46" ht="15.75" thickBot="1" x14ac:dyDescent="0.3">
      <c r="A64" s="104"/>
      <c r="B64" s="117" t="s">
        <v>238</v>
      </c>
      <c r="C64" s="118"/>
      <c r="D64" s="118"/>
      <c r="E64" s="118"/>
      <c r="F64" s="118"/>
      <c r="G64" s="118"/>
      <c r="H64" s="118"/>
      <c r="I64" s="119"/>
      <c r="J64" s="10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row>
    <row r="65" spans="1:46" ht="15" customHeight="1" x14ac:dyDescent="0.25">
      <c r="B65" s="210" t="s">
        <v>208</v>
      </c>
      <c r="C65" s="210"/>
      <c r="D65" s="210"/>
      <c r="E65" s="210"/>
      <c r="F65" s="210"/>
      <c r="G65" s="210"/>
      <c r="H65" s="210"/>
      <c r="I65" s="210"/>
      <c r="J65" s="120"/>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46" x14ac:dyDescent="0.25">
      <c r="B66" s="205" t="s">
        <v>30</v>
      </c>
      <c r="C66" s="205"/>
      <c r="D66" s="205"/>
      <c r="E66" s="205"/>
      <c r="F66" s="205"/>
      <c r="G66" s="205"/>
      <c r="H66" s="205"/>
      <c r="I66" s="206"/>
      <c r="J66" s="71"/>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121" customFormat="1" x14ac:dyDescent="0.25">
      <c r="C67" s="122"/>
      <c r="D67" s="122"/>
      <c r="E67" s="122"/>
      <c r="F67" s="122"/>
      <c r="G67" s="122"/>
      <c r="H67" s="122"/>
      <c r="I67" s="123"/>
      <c r="J67" s="123"/>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row>
    <row r="68" spans="1:46" x14ac:dyDescent="0.25">
      <c r="B68" s="204" t="s">
        <v>31</v>
      </c>
      <c r="C68" s="204"/>
      <c r="D68" s="204"/>
      <c r="E68" s="204"/>
      <c r="F68" s="204"/>
      <c r="G68" s="204"/>
      <c r="H68" s="204"/>
      <c r="I68" s="204"/>
      <c r="J68" s="125"/>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6" x14ac:dyDescent="0.25">
      <c r="B69" s="205" t="s">
        <v>32</v>
      </c>
      <c r="C69" s="205"/>
      <c r="D69" s="205"/>
      <c r="E69" s="205"/>
      <c r="F69" s="205"/>
      <c r="G69" s="205"/>
      <c r="H69" s="205"/>
      <c r="I69" s="206"/>
      <c r="J69" s="71"/>
      <c r="K69" s="124" t="e">
        <f>K66/K60</f>
        <v>#DIV/0!</v>
      </c>
      <c r="L69" s="124" t="e">
        <f t="shared" ref="L69:AT69" si="1">L66/L60</f>
        <v>#DIV/0!</v>
      </c>
      <c r="M69" s="124" t="e">
        <f t="shared" si="1"/>
        <v>#DIV/0!</v>
      </c>
      <c r="N69" s="124" t="e">
        <f t="shared" si="1"/>
        <v>#DIV/0!</v>
      </c>
      <c r="O69" s="124" t="e">
        <f t="shared" si="1"/>
        <v>#DIV/0!</v>
      </c>
      <c r="P69" s="124" t="e">
        <f t="shared" si="1"/>
        <v>#DIV/0!</v>
      </c>
      <c r="Q69" s="124" t="e">
        <f t="shared" si="1"/>
        <v>#DIV/0!</v>
      </c>
      <c r="R69" s="124" t="e">
        <f t="shared" si="1"/>
        <v>#DIV/0!</v>
      </c>
      <c r="S69" s="124" t="e">
        <f t="shared" si="1"/>
        <v>#DIV/0!</v>
      </c>
      <c r="T69" s="124" t="e">
        <f t="shared" si="1"/>
        <v>#DIV/0!</v>
      </c>
      <c r="U69" s="124" t="e">
        <f t="shared" si="1"/>
        <v>#DIV/0!</v>
      </c>
      <c r="V69" s="124" t="e">
        <f t="shared" si="1"/>
        <v>#DIV/0!</v>
      </c>
      <c r="W69" s="124" t="e">
        <f t="shared" si="1"/>
        <v>#DIV/0!</v>
      </c>
      <c r="X69" s="124" t="e">
        <f t="shared" si="1"/>
        <v>#DIV/0!</v>
      </c>
      <c r="Y69" s="124" t="e">
        <f t="shared" si="1"/>
        <v>#DIV/0!</v>
      </c>
      <c r="Z69" s="124" t="e">
        <f t="shared" si="1"/>
        <v>#DIV/0!</v>
      </c>
      <c r="AA69" s="124" t="e">
        <f t="shared" si="1"/>
        <v>#DIV/0!</v>
      </c>
      <c r="AB69" s="124" t="e">
        <f t="shared" si="1"/>
        <v>#DIV/0!</v>
      </c>
      <c r="AC69" s="124" t="e">
        <f t="shared" si="1"/>
        <v>#DIV/0!</v>
      </c>
      <c r="AD69" s="124" t="e">
        <f t="shared" si="1"/>
        <v>#DIV/0!</v>
      </c>
      <c r="AE69" s="124" t="e">
        <f t="shared" si="1"/>
        <v>#DIV/0!</v>
      </c>
      <c r="AF69" s="124" t="e">
        <f t="shared" si="1"/>
        <v>#DIV/0!</v>
      </c>
      <c r="AG69" s="124" t="e">
        <f t="shared" si="1"/>
        <v>#DIV/0!</v>
      </c>
      <c r="AH69" s="124" t="e">
        <f t="shared" si="1"/>
        <v>#DIV/0!</v>
      </c>
      <c r="AI69" s="124" t="e">
        <f t="shared" si="1"/>
        <v>#DIV/0!</v>
      </c>
      <c r="AJ69" s="124" t="e">
        <f t="shared" si="1"/>
        <v>#DIV/0!</v>
      </c>
      <c r="AK69" s="124" t="e">
        <f t="shared" si="1"/>
        <v>#DIV/0!</v>
      </c>
      <c r="AL69" s="124" t="e">
        <f t="shared" si="1"/>
        <v>#DIV/0!</v>
      </c>
      <c r="AM69" s="124" t="e">
        <f t="shared" si="1"/>
        <v>#DIV/0!</v>
      </c>
      <c r="AN69" s="124" t="e">
        <f t="shared" si="1"/>
        <v>#DIV/0!</v>
      </c>
      <c r="AO69" s="124" t="e">
        <f t="shared" si="1"/>
        <v>#DIV/0!</v>
      </c>
      <c r="AP69" s="124" t="e">
        <f t="shared" si="1"/>
        <v>#DIV/0!</v>
      </c>
      <c r="AQ69" s="124" t="e">
        <f t="shared" si="1"/>
        <v>#DIV/0!</v>
      </c>
      <c r="AR69" s="124" t="e">
        <f t="shared" si="1"/>
        <v>#DIV/0!</v>
      </c>
      <c r="AS69" s="124" t="e">
        <f t="shared" si="1"/>
        <v>#DIV/0!</v>
      </c>
      <c r="AT69" s="124" t="e">
        <f t="shared" si="1"/>
        <v>#DIV/0!</v>
      </c>
    </row>
    <row r="70" spans="1:46" x14ac:dyDescent="0.25">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ht="15.75" thickBot="1" x14ac:dyDescent="0.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46" ht="15" customHeight="1" x14ac:dyDescent="0.25">
      <c r="A72" s="94" t="s">
        <v>33</v>
      </c>
      <c r="B72" s="215" t="s">
        <v>237</v>
      </c>
      <c r="C72" s="215"/>
      <c r="D72" s="215"/>
      <c r="E72" s="215"/>
      <c r="F72" s="215"/>
      <c r="G72" s="215"/>
      <c r="H72" s="215"/>
      <c r="I72" s="216"/>
      <c r="J72" s="95"/>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46" x14ac:dyDescent="0.25">
      <c r="A73" s="96"/>
      <c r="B73" s="217"/>
      <c r="C73" s="217"/>
      <c r="D73" s="217"/>
      <c r="E73" s="217"/>
      <c r="F73" s="217"/>
      <c r="G73" s="217"/>
      <c r="H73" s="217"/>
      <c r="I73" s="218"/>
      <c r="J73" s="95"/>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46" x14ac:dyDescent="0.25">
      <c r="A74" s="96"/>
      <c r="B74" s="246" t="s">
        <v>170</v>
      </c>
      <c r="C74" s="246"/>
      <c r="D74" s="246"/>
      <c r="E74" s="246"/>
      <c r="F74" s="246"/>
      <c r="G74" s="246"/>
      <c r="H74" s="246"/>
      <c r="I74" s="247"/>
      <c r="J74" s="110"/>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46" ht="15.75" thickBot="1" x14ac:dyDescent="0.3">
      <c r="A75" s="126"/>
      <c r="B75" s="117" t="s">
        <v>238</v>
      </c>
      <c r="C75" s="127"/>
      <c r="D75" s="127"/>
      <c r="E75" s="127"/>
      <c r="F75" s="127"/>
      <c r="G75" s="127"/>
      <c r="H75" s="127"/>
      <c r="I75" s="128"/>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46" x14ac:dyDescent="0.25">
      <c r="B76" s="204" t="s">
        <v>218</v>
      </c>
      <c r="C76" s="204"/>
      <c r="D76" s="204"/>
      <c r="E76" s="204"/>
      <c r="F76" s="204"/>
      <c r="G76" s="204"/>
      <c r="H76" s="204"/>
      <c r="I76" s="204"/>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46" x14ac:dyDescent="0.25">
      <c r="B78" s="29" t="s">
        <v>219</v>
      </c>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ht="15.75" thickBot="1" x14ac:dyDescent="0.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row>
    <row r="80" spans="1:46" ht="15.75" customHeight="1" x14ac:dyDescent="0.25">
      <c r="A80" s="100" t="s">
        <v>84</v>
      </c>
      <c r="B80" s="186" t="s">
        <v>85</v>
      </c>
      <c r="C80" s="186"/>
      <c r="D80" s="186"/>
      <c r="E80" s="186"/>
      <c r="F80" s="186"/>
      <c r="G80" s="186"/>
      <c r="H80" s="186"/>
      <c r="I80" s="187"/>
      <c r="J80" s="10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row>
    <row r="81" spans="1:46" ht="15.75" thickBot="1" x14ac:dyDescent="0.3">
      <c r="A81" s="104"/>
      <c r="B81" s="117" t="s">
        <v>238</v>
      </c>
      <c r="C81" s="129"/>
      <c r="D81" s="129"/>
      <c r="E81" s="129"/>
      <c r="F81" s="129"/>
      <c r="G81" s="129"/>
      <c r="H81" s="129"/>
      <c r="I81" s="130"/>
      <c r="J81" s="10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row>
    <row r="82" spans="1:46" ht="15" customHeight="1" x14ac:dyDescent="0.25">
      <c r="B82" s="210" t="s">
        <v>221</v>
      </c>
      <c r="C82" s="210"/>
      <c r="D82" s="210"/>
      <c r="E82" s="210"/>
      <c r="F82" s="210"/>
      <c r="G82" s="210"/>
      <c r="H82" s="210"/>
      <c r="I82" s="210"/>
      <c r="J82" s="120"/>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row>
    <row r="83" spans="1:46" ht="15" customHeight="1" x14ac:dyDescent="0.25">
      <c r="B83" s="226" t="s">
        <v>220</v>
      </c>
      <c r="C83" s="226"/>
      <c r="D83" s="226"/>
      <c r="E83" s="226"/>
      <c r="F83" s="226"/>
      <c r="G83" s="226"/>
      <c r="H83" s="226"/>
      <c r="I83" s="226"/>
      <c r="J83" s="120"/>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row>
    <row r="84" spans="1:46" x14ac:dyDescent="0.25">
      <c r="B84" s="227" t="s">
        <v>222</v>
      </c>
      <c r="C84" s="227"/>
      <c r="D84" s="227"/>
      <c r="E84" s="227"/>
      <c r="F84" s="227"/>
      <c r="G84" s="227"/>
      <c r="H84" s="227"/>
      <c r="I84" s="227"/>
      <c r="J84" s="131"/>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s="121" customFormat="1" x14ac:dyDescent="0.25">
      <c r="C85" s="132"/>
      <c r="D85" s="132"/>
      <c r="E85" s="132"/>
      <c r="F85" s="132"/>
      <c r="G85" s="132"/>
      <c r="H85" s="132"/>
      <c r="I85" s="132"/>
      <c r="J85" s="132"/>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row>
    <row r="86" spans="1:46" s="121" customFormat="1" x14ac:dyDescent="0.25">
      <c r="B86" s="121" t="s">
        <v>172</v>
      </c>
      <c r="C86" s="132"/>
      <c r="D86" s="132"/>
      <c r="E86" s="132"/>
      <c r="F86" s="132"/>
      <c r="G86" s="132"/>
      <c r="H86" s="132"/>
      <c r="I86" s="132"/>
      <c r="J86" s="132"/>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row>
    <row r="87" spans="1:46" s="121" customFormat="1" ht="15" customHeight="1" x14ac:dyDescent="0.25">
      <c r="B87" s="228" t="s">
        <v>223</v>
      </c>
      <c r="C87" s="228"/>
      <c r="D87" s="228"/>
      <c r="E87" s="228"/>
      <c r="F87" s="228"/>
      <c r="G87" s="228"/>
      <c r="H87" s="228"/>
      <c r="I87" s="228"/>
      <c r="J87" s="132"/>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row>
    <row r="88" spans="1:46" s="121" customFormat="1" x14ac:dyDescent="0.25">
      <c r="B88" s="229" t="s">
        <v>222</v>
      </c>
      <c r="C88" s="229"/>
      <c r="D88" s="229"/>
      <c r="E88" s="229"/>
      <c r="F88" s="229"/>
      <c r="G88" s="229"/>
      <c r="H88" s="229"/>
      <c r="I88" s="229"/>
      <c r="J88" s="132"/>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s="121" customFormat="1" x14ac:dyDescent="0.25">
      <c r="C89" s="132"/>
      <c r="D89" s="132"/>
      <c r="E89" s="132"/>
      <c r="F89" s="132"/>
      <c r="G89" s="132"/>
      <c r="H89" s="132"/>
      <c r="I89" s="132"/>
      <c r="J89" s="132"/>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x14ac:dyDescent="0.25">
      <c r="B90" s="204" t="s">
        <v>209</v>
      </c>
      <c r="C90" s="204"/>
      <c r="D90" s="204"/>
      <c r="E90" s="204"/>
      <c r="F90" s="204"/>
      <c r="G90" s="204"/>
      <c r="H90" s="204"/>
      <c r="I90" s="204"/>
      <c r="J90" s="125"/>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row>
    <row r="91" spans="1:46" x14ac:dyDescent="0.25">
      <c r="B91" s="208" t="s">
        <v>223</v>
      </c>
      <c r="C91" s="208"/>
      <c r="D91" s="208"/>
      <c r="E91" s="208"/>
      <c r="F91" s="208"/>
      <c r="G91" s="208"/>
      <c r="H91" s="208"/>
      <c r="I91" s="208"/>
      <c r="J91" s="125"/>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row>
    <row r="92" spans="1:46" x14ac:dyDescent="0.25">
      <c r="B92" s="205" t="s">
        <v>229</v>
      </c>
      <c r="C92" s="205"/>
      <c r="D92" s="205"/>
      <c r="E92" s="205"/>
      <c r="F92" s="205"/>
      <c r="G92" s="205"/>
      <c r="H92" s="205"/>
      <c r="I92" s="206"/>
      <c r="J92" s="71"/>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s="121" customFormat="1" x14ac:dyDescent="0.25">
      <c r="C93" s="122"/>
      <c r="D93" s="122"/>
      <c r="E93" s="122"/>
      <c r="F93" s="122"/>
      <c r="G93" s="122"/>
      <c r="H93" s="122"/>
      <c r="I93" s="122"/>
      <c r="J93" s="122"/>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row>
    <row r="94" spans="1:46" x14ac:dyDescent="0.25">
      <c r="B94" s="204" t="s">
        <v>86</v>
      </c>
      <c r="C94" s="204"/>
      <c r="D94" s="204"/>
      <c r="E94" s="204"/>
      <c r="F94" s="204"/>
      <c r="G94" s="204"/>
      <c r="H94" s="204"/>
      <c r="I94" s="204"/>
      <c r="J94" s="125"/>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row>
    <row r="95" spans="1:46" x14ac:dyDescent="0.25">
      <c r="B95" s="209" t="s">
        <v>223</v>
      </c>
      <c r="C95" s="209"/>
      <c r="D95" s="209"/>
      <c r="E95" s="209"/>
      <c r="F95" s="209"/>
      <c r="G95" s="209"/>
      <c r="H95" s="209"/>
      <c r="I95" s="209"/>
      <c r="J95" s="125"/>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row>
    <row r="96" spans="1:46" x14ac:dyDescent="0.25">
      <c r="B96" s="205" t="s">
        <v>87</v>
      </c>
      <c r="C96" s="205"/>
      <c r="D96" s="205"/>
      <c r="E96" s="205"/>
      <c r="F96" s="205"/>
      <c r="G96" s="205"/>
      <c r="H96" s="205"/>
      <c r="I96" s="206"/>
      <c r="J96" s="71"/>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s="121" customFormat="1" x14ac:dyDescent="0.25">
      <c r="C97" s="122"/>
      <c r="D97" s="122"/>
      <c r="E97" s="122"/>
      <c r="F97" s="122"/>
      <c r="G97" s="122"/>
      <c r="H97" s="122"/>
      <c r="I97" s="122"/>
      <c r="J97" s="122"/>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row>
    <row r="98" spans="1:46" x14ac:dyDescent="0.25">
      <c r="B98" s="204" t="s">
        <v>88</v>
      </c>
      <c r="C98" s="204"/>
      <c r="D98" s="204"/>
      <c r="E98" s="204"/>
      <c r="F98" s="204"/>
      <c r="G98" s="204"/>
      <c r="H98" s="204"/>
      <c r="I98" s="204"/>
      <c r="J98" s="125"/>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row>
    <row r="99" spans="1:46" x14ac:dyDescent="0.25">
      <c r="B99" s="208" t="s">
        <v>223</v>
      </c>
      <c r="C99" s="208"/>
      <c r="D99" s="208"/>
      <c r="E99" s="208"/>
      <c r="F99" s="208"/>
      <c r="G99" s="208"/>
      <c r="H99" s="208"/>
      <c r="I99" s="208"/>
      <c r="J99" s="125"/>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row>
    <row r="100" spans="1:46" x14ac:dyDescent="0.25">
      <c r="B100" s="205" t="s">
        <v>273</v>
      </c>
      <c r="C100" s="205"/>
      <c r="D100" s="205"/>
      <c r="E100" s="205"/>
      <c r="F100" s="205"/>
      <c r="G100" s="205"/>
      <c r="H100" s="205"/>
      <c r="I100" s="206"/>
      <c r="J100" s="71"/>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ht="15.75" thickBot="1" x14ac:dyDescent="0.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row>
    <row r="102" spans="1:46" x14ac:dyDescent="0.25">
      <c r="A102" s="94" t="s">
        <v>89</v>
      </c>
      <c r="B102" s="211" t="s">
        <v>239</v>
      </c>
      <c r="C102" s="211"/>
      <c r="D102" s="211"/>
      <c r="E102" s="211"/>
      <c r="F102" s="211"/>
      <c r="G102" s="211"/>
      <c r="H102" s="211"/>
      <c r="I102" s="212"/>
      <c r="J102" s="110"/>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6" ht="15" customHeight="1" x14ac:dyDescent="0.25">
      <c r="A103" s="96"/>
      <c r="B103" s="232" t="s">
        <v>232</v>
      </c>
      <c r="C103" s="232"/>
      <c r="D103" s="232"/>
      <c r="E103" s="232"/>
      <c r="F103" s="232"/>
      <c r="G103" s="232"/>
      <c r="H103" s="133"/>
      <c r="I103" s="134"/>
      <c r="J103" s="110"/>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row>
    <row r="104" spans="1:46" ht="15.75" thickBot="1" x14ac:dyDescent="0.3">
      <c r="A104" s="126"/>
      <c r="B104" s="213" t="s">
        <v>224</v>
      </c>
      <c r="C104" s="213"/>
      <c r="D104" s="213"/>
      <c r="E104" s="213"/>
      <c r="F104" s="213"/>
      <c r="G104" s="213"/>
      <c r="H104" s="213"/>
      <c r="I104" s="214"/>
      <c r="J104" s="11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46" x14ac:dyDescent="0.25">
      <c r="F105" s="202" t="s">
        <v>4</v>
      </c>
      <c r="G105" s="202"/>
      <c r="H105" s="202"/>
      <c r="I105" s="202"/>
      <c r="J105" s="69"/>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46" x14ac:dyDescent="0.25">
      <c r="F106" s="202" t="s">
        <v>5</v>
      </c>
      <c r="G106" s="202"/>
      <c r="H106" s="202"/>
      <c r="I106" s="202"/>
      <c r="J106" s="69"/>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46" x14ac:dyDescent="0.25">
      <c r="F107" s="202" t="s">
        <v>6</v>
      </c>
      <c r="G107" s="202"/>
      <c r="H107" s="202"/>
      <c r="I107" s="202"/>
      <c r="J107" s="69"/>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46" x14ac:dyDescent="0.25">
      <c r="F108" s="202" t="s">
        <v>7</v>
      </c>
      <c r="G108" s="202"/>
      <c r="H108" s="202"/>
      <c r="I108" s="202"/>
      <c r="J108" s="69"/>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46" x14ac:dyDescent="0.25">
      <c r="F109" s="202" t="s">
        <v>8</v>
      </c>
      <c r="G109" s="202"/>
      <c r="H109" s="202"/>
      <c r="I109" s="202"/>
      <c r="J109" s="69"/>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46" x14ac:dyDescent="0.25">
      <c r="F110" s="202" t="s">
        <v>9</v>
      </c>
      <c r="G110" s="202"/>
      <c r="H110" s="202"/>
      <c r="I110" s="202"/>
      <c r="J110" s="69"/>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46" x14ac:dyDescent="0.25">
      <c r="F111" s="202" t="s">
        <v>10</v>
      </c>
      <c r="G111" s="202"/>
      <c r="H111" s="202"/>
      <c r="I111" s="202"/>
      <c r="J111" s="69"/>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46" x14ac:dyDescent="0.25">
      <c r="F112" s="202" t="s">
        <v>11</v>
      </c>
      <c r="G112" s="202"/>
      <c r="H112" s="202"/>
      <c r="I112" s="202"/>
      <c r="J112" s="69"/>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x14ac:dyDescent="0.25">
      <c r="F113" s="202" t="s">
        <v>12</v>
      </c>
      <c r="G113" s="202"/>
      <c r="H113" s="202"/>
      <c r="I113" s="202"/>
      <c r="J113" s="69"/>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x14ac:dyDescent="0.25">
      <c r="F114" s="202" t="s">
        <v>13</v>
      </c>
      <c r="G114" s="202"/>
      <c r="H114" s="202"/>
      <c r="I114" s="202"/>
      <c r="J114" s="69"/>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x14ac:dyDescent="0.25">
      <c r="F115" s="202" t="s">
        <v>14</v>
      </c>
      <c r="G115" s="202"/>
      <c r="H115" s="202"/>
      <c r="I115" s="202"/>
      <c r="J115" s="69"/>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x14ac:dyDescent="0.25">
      <c r="F116" s="202" t="s">
        <v>15</v>
      </c>
      <c r="G116" s="202"/>
      <c r="H116" s="202"/>
      <c r="I116" s="202"/>
      <c r="J116" s="69"/>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x14ac:dyDescent="0.25">
      <c r="F117" s="202" t="s">
        <v>16</v>
      </c>
      <c r="G117" s="202"/>
      <c r="H117" s="202"/>
      <c r="I117" s="202"/>
      <c r="J117" s="69"/>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x14ac:dyDescent="0.25">
      <c r="B118" s="207" t="s">
        <v>18</v>
      </c>
      <c r="C118" s="207"/>
      <c r="D118" s="207"/>
      <c r="E118" s="207"/>
      <c r="F118" s="207"/>
      <c r="G118" s="207"/>
      <c r="H118" s="207"/>
      <c r="I118" s="207"/>
      <c r="J118" s="190"/>
      <c r="K118" s="191"/>
      <c r="L118" s="191"/>
      <c r="M118" s="191"/>
      <c r="N118" s="191"/>
      <c r="O118" s="192"/>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x14ac:dyDescent="0.25">
      <c r="B119" s="135"/>
      <c r="C119" s="135"/>
      <c r="D119" s="135"/>
      <c r="E119" s="135"/>
      <c r="F119" s="135"/>
      <c r="G119" s="135"/>
      <c r="H119" s="135"/>
      <c r="I119" s="135"/>
      <c r="J119" s="193"/>
      <c r="K119" s="194"/>
      <c r="L119" s="194"/>
      <c r="M119" s="194"/>
      <c r="N119" s="194"/>
      <c r="O119" s="195"/>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ht="15.75" thickBot="1" x14ac:dyDescent="0.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ht="15.75" customHeight="1" x14ac:dyDescent="0.25">
      <c r="A121" s="94" t="s">
        <v>90</v>
      </c>
      <c r="B121" s="215" t="s">
        <v>265</v>
      </c>
      <c r="C121" s="215"/>
      <c r="D121" s="215"/>
      <c r="E121" s="215"/>
      <c r="F121" s="215"/>
      <c r="G121" s="215"/>
      <c r="H121" s="215"/>
      <c r="I121" s="216"/>
      <c r="J121" s="110"/>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x14ac:dyDescent="0.25">
      <c r="A122" s="96"/>
      <c r="B122" s="217"/>
      <c r="C122" s="217"/>
      <c r="D122" s="217"/>
      <c r="E122" s="217"/>
      <c r="F122" s="217"/>
      <c r="G122" s="217"/>
      <c r="H122" s="217"/>
      <c r="I122" s="218"/>
      <c r="J122" s="110"/>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ht="15.75" thickBot="1" x14ac:dyDescent="0.3">
      <c r="A123" s="99"/>
      <c r="B123" s="117" t="s">
        <v>238</v>
      </c>
      <c r="C123" s="136"/>
      <c r="D123" s="136"/>
      <c r="E123" s="136"/>
      <c r="F123" s="136"/>
      <c r="G123" s="136"/>
      <c r="H123" s="136"/>
      <c r="I123" s="137"/>
      <c r="J123" s="110"/>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x14ac:dyDescent="0.25">
      <c r="B124" s="203" t="s">
        <v>91</v>
      </c>
      <c r="C124" s="203"/>
      <c r="D124" s="203"/>
      <c r="E124" s="203"/>
      <c r="F124" s="203"/>
      <c r="G124" s="203"/>
      <c r="H124" s="203"/>
      <c r="I124" s="203"/>
      <c r="J124" s="71"/>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x14ac:dyDescent="0.25">
      <c r="B125" s="205" t="s">
        <v>92</v>
      </c>
      <c r="C125" s="205"/>
      <c r="D125" s="205"/>
      <c r="E125" s="205"/>
      <c r="F125" s="205"/>
      <c r="G125" s="205"/>
      <c r="H125" s="205"/>
      <c r="I125" s="206"/>
      <c r="J125" s="71"/>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s="121" customFormat="1" x14ac:dyDescent="0.25">
      <c r="C126" s="122"/>
      <c r="D126" s="122"/>
      <c r="E126" s="122"/>
      <c r="F126" s="122"/>
      <c r="G126" s="122"/>
      <c r="H126" s="122"/>
      <c r="I126" s="122"/>
      <c r="J126" s="122"/>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row>
    <row r="127" spans="1:46" ht="15" customHeight="1" x14ac:dyDescent="0.25">
      <c r="B127" s="185" t="s">
        <v>93</v>
      </c>
      <c r="C127" s="185"/>
      <c r="D127" s="185"/>
      <c r="E127" s="185"/>
      <c r="F127" s="185"/>
      <c r="G127" s="185"/>
      <c r="H127" s="185"/>
      <c r="I127" s="185"/>
      <c r="J127" s="131"/>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x14ac:dyDescent="0.25">
      <c r="B128" s="185"/>
      <c r="C128" s="185"/>
      <c r="D128" s="185"/>
      <c r="E128" s="185"/>
      <c r="F128" s="185"/>
      <c r="G128" s="185"/>
      <c r="H128" s="185"/>
      <c r="I128" s="185"/>
      <c r="J128" s="131"/>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row>
    <row r="129" spans="2:46" x14ac:dyDescent="0.25">
      <c r="B129" s="205" t="s">
        <v>94</v>
      </c>
      <c r="C129" s="205"/>
      <c r="D129" s="205"/>
      <c r="E129" s="205"/>
      <c r="F129" s="205"/>
      <c r="G129" s="205"/>
      <c r="H129" s="205"/>
      <c r="I129" s="206"/>
      <c r="J129" s="71"/>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2:46" s="121" customFormat="1" x14ac:dyDescent="0.25">
      <c r="C130" s="122"/>
      <c r="D130" s="122"/>
      <c r="E130" s="122"/>
      <c r="F130" s="122"/>
      <c r="G130" s="122"/>
      <c r="H130" s="122"/>
      <c r="I130" s="122"/>
      <c r="J130" s="122"/>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row>
    <row r="131" spans="2:46" x14ac:dyDescent="0.25">
      <c r="B131" s="204" t="s">
        <v>200</v>
      </c>
      <c r="C131" s="204"/>
      <c r="D131" s="204"/>
      <c r="E131" s="204"/>
      <c r="F131" s="204"/>
      <c r="G131" s="204"/>
      <c r="H131" s="204"/>
      <c r="I131" s="204"/>
      <c r="J131" s="125"/>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2:46" x14ac:dyDescent="0.25">
      <c r="B132" s="205" t="s">
        <v>96</v>
      </c>
      <c r="C132" s="205"/>
      <c r="D132" s="205"/>
      <c r="E132" s="205"/>
      <c r="F132" s="205"/>
      <c r="G132" s="205"/>
      <c r="H132" s="205"/>
      <c r="I132" s="206"/>
      <c r="J132" s="71"/>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2:46" s="121" customFormat="1" x14ac:dyDescent="0.25">
      <c r="C133" s="122"/>
      <c r="D133" s="122"/>
      <c r="E133" s="122"/>
      <c r="F133" s="122"/>
      <c r="G133" s="122"/>
      <c r="H133" s="122"/>
      <c r="I133" s="122"/>
      <c r="J133" s="122"/>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row>
    <row r="134" spans="2:46" x14ac:dyDescent="0.25">
      <c r="B134" s="204" t="s">
        <v>95</v>
      </c>
      <c r="C134" s="204"/>
      <c r="D134" s="204"/>
      <c r="E134" s="204"/>
      <c r="F134" s="204"/>
      <c r="G134" s="204"/>
      <c r="H134" s="204"/>
      <c r="I134" s="204"/>
      <c r="J134" s="125"/>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2:46" x14ac:dyDescent="0.25">
      <c r="B135" s="205" t="s">
        <v>96</v>
      </c>
      <c r="C135" s="205"/>
      <c r="D135" s="205"/>
      <c r="E135" s="205"/>
      <c r="F135" s="205"/>
      <c r="G135" s="205"/>
      <c r="H135" s="205"/>
      <c r="I135" s="206"/>
      <c r="J135" s="71"/>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2:46" s="121" customFormat="1" x14ac:dyDescent="0.25">
      <c r="C136" s="122"/>
      <c r="D136" s="122"/>
      <c r="E136" s="122"/>
      <c r="F136" s="122"/>
      <c r="G136" s="122"/>
      <c r="H136" s="122"/>
      <c r="I136" s="122"/>
      <c r="J136" s="122"/>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row>
    <row r="137" spans="2:46" x14ac:dyDescent="0.25">
      <c r="B137" s="204" t="s">
        <v>274</v>
      </c>
      <c r="C137" s="204"/>
      <c r="D137" s="204"/>
      <c r="E137" s="204"/>
      <c r="F137" s="204"/>
      <c r="G137" s="204"/>
      <c r="H137" s="204"/>
      <c r="I137" s="204"/>
      <c r="J137" s="125"/>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2:46" x14ac:dyDescent="0.25">
      <c r="B138" s="205" t="s">
        <v>98</v>
      </c>
      <c r="C138" s="205"/>
      <c r="D138" s="205"/>
      <c r="E138" s="205"/>
      <c r="F138" s="205"/>
      <c r="G138" s="205"/>
      <c r="H138" s="205"/>
      <c r="I138" s="206"/>
      <c r="J138" s="71"/>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2:46" x14ac:dyDescent="0.25">
      <c r="B139" s="125"/>
      <c r="C139" s="125"/>
      <c r="D139" s="125"/>
      <c r="E139" s="125"/>
      <c r="F139" s="125"/>
      <c r="G139" s="125"/>
      <c r="H139" s="125"/>
      <c r="I139" s="71"/>
      <c r="J139" s="71"/>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2:46" x14ac:dyDescent="0.25">
      <c r="B140" s="204" t="s">
        <v>97</v>
      </c>
      <c r="C140" s="204"/>
      <c r="D140" s="204"/>
      <c r="E140" s="204"/>
      <c r="F140" s="204"/>
      <c r="G140" s="204"/>
      <c r="H140" s="204"/>
      <c r="I140" s="204"/>
      <c r="J140" s="125"/>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2:46" x14ac:dyDescent="0.25">
      <c r="B141" s="205" t="s">
        <v>98</v>
      </c>
      <c r="C141" s="205"/>
      <c r="D141" s="205"/>
      <c r="E141" s="205"/>
      <c r="F141" s="205"/>
      <c r="G141" s="205"/>
      <c r="H141" s="205"/>
      <c r="I141" s="206"/>
      <c r="J141" s="71"/>
      <c r="K141" s="124" t="e">
        <f t="shared" ref="K141:AT141" si="2">K138/K60</f>
        <v>#DIV/0!</v>
      </c>
      <c r="L141" s="124" t="e">
        <f t="shared" si="2"/>
        <v>#DIV/0!</v>
      </c>
      <c r="M141" s="124" t="e">
        <f t="shared" si="2"/>
        <v>#DIV/0!</v>
      </c>
      <c r="N141" s="124" t="e">
        <f t="shared" si="2"/>
        <v>#DIV/0!</v>
      </c>
      <c r="O141" s="124" t="e">
        <f t="shared" si="2"/>
        <v>#DIV/0!</v>
      </c>
      <c r="P141" s="124" t="e">
        <f t="shared" si="2"/>
        <v>#DIV/0!</v>
      </c>
      <c r="Q141" s="124" t="e">
        <f t="shared" si="2"/>
        <v>#DIV/0!</v>
      </c>
      <c r="R141" s="124" t="e">
        <f t="shared" si="2"/>
        <v>#DIV/0!</v>
      </c>
      <c r="S141" s="124" t="e">
        <f t="shared" si="2"/>
        <v>#DIV/0!</v>
      </c>
      <c r="T141" s="124" t="e">
        <f t="shared" si="2"/>
        <v>#DIV/0!</v>
      </c>
      <c r="U141" s="124" t="e">
        <f t="shared" si="2"/>
        <v>#DIV/0!</v>
      </c>
      <c r="V141" s="124" t="e">
        <f t="shared" si="2"/>
        <v>#DIV/0!</v>
      </c>
      <c r="W141" s="124" t="e">
        <f t="shared" si="2"/>
        <v>#DIV/0!</v>
      </c>
      <c r="X141" s="124" t="e">
        <f t="shared" si="2"/>
        <v>#DIV/0!</v>
      </c>
      <c r="Y141" s="124" t="e">
        <f t="shared" si="2"/>
        <v>#DIV/0!</v>
      </c>
      <c r="Z141" s="124" t="e">
        <f t="shared" si="2"/>
        <v>#DIV/0!</v>
      </c>
      <c r="AA141" s="124" t="e">
        <f t="shared" si="2"/>
        <v>#DIV/0!</v>
      </c>
      <c r="AB141" s="124" t="e">
        <f t="shared" si="2"/>
        <v>#DIV/0!</v>
      </c>
      <c r="AC141" s="124" t="e">
        <f t="shared" si="2"/>
        <v>#DIV/0!</v>
      </c>
      <c r="AD141" s="124" t="e">
        <f t="shared" si="2"/>
        <v>#DIV/0!</v>
      </c>
      <c r="AE141" s="124" t="e">
        <f t="shared" si="2"/>
        <v>#DIV/0!</v>
      </c>
      <c r="AF141" s="124" t="e">
        <f t="shared" si="2"/>
        <v>#DIV/0!</v>
      </c>
      <c r="AG141" s="124" t="e">
        <f t="shared" si="2"/>
        <v>#DIV/0!</v>
      </c>
      <c r="AH141" s="124" t="e">
        <f t="shared" si="2"/>
        <v>#DIV/0!</v>
      </c>
      <c r="AI141" s="124" t="e">
        <f t="shared" si="2"/>
        <v>#DIV/0!</v>
      </c>
      <c r="AJ141" s="124" t="e">
        <f t="shared" si="2"/>
        <v>#DIV/0!</v>
      </c>
      <c r="AK141" s="124" t="e">
        <f t="shared" si="2"/>
        <v>#DIV/0!</v>
      </c>
      <c r="AL141" s="124" t="e">
        <f t="shared" si="2"/>
        <v>#DIV/0!</v>
      </c>
      <c r="AM141" s="124" t="e">
        <f t="shared" si="2"/>
        <v>#DIV/0!</v>
      </c>
      <c r="AN141" s="124" t="e">
        <f t="shared" si="2"/>
        <v>#DIV/0!</v>
      </c>
      <c r="AO141" s="124" t="e">
        <f t="shared" si="2"/>
        <v>#DIV/0!</v>
      </c>
      <c r="AP141" s="124" t="e">
        <f t="shared" si="2"/>
        <v>#DIV/0!</v>
      </c>
      <c r="AQ141" s="124" t="e">
        <f t="shared" si="2"/>
        <v>#DIV/0!</v>
      </c>
      <c r="AR141" s="124" t="e">
        <f t="shared" si="2"/>
        <v>#DIV/0!</v>
      </c>
      <c r="AS141" s="124" t="e">
        <f t="shared" si="2"/>
        <v>#DIV/0!</v>
      </c>
      <c r="AT141" s="124" t="e">
        <f t="shared" si="2"/>
        <v>#DIV/0!</v>
      </c>
    </row>
    <row r="142" spans="2:46" s="121" customFormat="1" x14ac:dyDescent="0.25">
      <c r="C142" s="122"/>
      <c r="D142" s="122"/>
      <c r="E142" s="122"/>
      <c r="F142" s="122"/>
      <c r="G142" s="122"/>
      <c r="H142" s="122"/>
      <c r="I142" s="122"/>
      <c r="J142" s="122"/>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row>
    <row r="143" spans="2:46" ht="15" customHeight="1" x14ac:dyDescent="0.25">
      <c r="B143" s="185" t="s">
        <v>226</v>
      </c>
      <c r="C143" s="185"/>
      <c r="D143" s="185"/>
      <c r="E143" s="185"/>
      <c r="F143" s="185"/>
      <c r="G143" s="185"/>
      <c r="H143" s="185"/>
      <c r="I143" s="185"/>
      <c r="J143" s="131"/>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row>
    <row r="144" spans="2:46" x14ac:dyDescent="0.25">
      <c r="B144" s="185"/>
      <c r="C144" s="185"/>
      <c r="D144" s="185"/>
      <c r="E144" s="185"/>
      <c r="F144" s="185"/>
      <c r="G144" s="185"/>
      <c r="H144" s="185"/>
      <c r="I144" s="185"/>
      <c r="J144" s="131"/>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B145" s="91" t="s">
        <v>227</v>
      </c>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row>
    <row r="146" spans="1:46" s="121" customFormat="1" x14ac:dyDescent="0.25">
      <c r="C146" s="122"/>
      <c r="D146" s="122"/>
      <c r="E146" s="122"/>
      <c r="F146" s="122"/>
      <c r="G146" s="122"/>
      <c r="H146" s="122"/>
      <c r="I146" s="122"/>
      <c r="J146" s="122"/>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row>
    <row r="147" spans="1:46" ht="15" customHeight="1" x14ac:dyDescent="0.25">
      <c r="B147" s="185" t="s">
        <v>240</v>
      </c>
      <c r="C147" s="185"/>
      <c r="D147" s="185"/>
      <c r="E147" s="185"/>
      <c r="F147" s="185"/>
      <c r="G147" s="185"/>
      <c r="H147" s="185"/>
      <c r="I147" s="185"/>
      <c r="J147" s="131"/>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row>
    <row r="148" spans="1:46" x14ac:dyDescent="0.25">
      <c r="B148" s="185"/>
      <c r="C148" s="185"/>
      <c r="D148" s="185"/>
      <c r="E148" s="185"/>
      <c r="F148" s="185"/>
      <c r="G148" s="185"/>
      <c r="H148" s="185"/>
      <c r="I148" s="185"/>
      <c r="J148" s="131"/>
      <c r="K148" s="124" t="e">
        <f t="shared" ref="K148:AT148" si="3">K144/K60</f>
        <v>#DIV/0!</v>
      </c>
      <c r="L148" s="124" t="e">
        <f t="shared" si="3"/>
        <v>#DIV/0!</v>
      </c>
      <c r="M148" s="124" t="e">
        <f t="shared" si="3"/>
        <v>#DIV/0!</v>
      </c>
      <c r="N148" s="124" t="e">
        <f t="shared" si="3"/>
        <v>#DIV/0!</v>
      </c>
      <c r="O148" s="124" t="e">
        <f t="shared" si="3"/>
        <v>#DIV/0!</v>
      </c>
      <c r="P148" s="124" t="e">
        <f t="shared" si="3"/>
        <v>#DIV/0!</v>
      </c>
      <c r="Q148" s="124" t="e">
        <f t="shared" si="3"/>
        <v>#DIV/0!</v>
      </c>
      <c r="R148" s="124" t="e">
        <f t="shared" si="3"/>
        <v>#DIV/0!</v>
      </c>
      <c r="S148" s="124" t="e">
        <f t="shared" si="3"/>
        <v>#DIV/0!</v>
      </c>
      <c r="T148" s="124" t="e">
        <f t="shared" si="3"/>
        <v>#DIV/0!</v>
      </c>
      <c r="U148" s="124" t="e">
        <f t="shared" si="3"/>
        <v>#DIV/0!</v>
      </c>
      <c r="V148" s="124" t="e">
        <f t="shared" si="3"/>
        <v>#DIV/0!</v>
      </c>
      <c r="W148" s="124" t="e">
        <f t="shared" si="3"/>
        <v>#DIV/0!</v>
      </c>
      <c r="X148" s="124" t="e">
        <f t="shared" si="3"/>
        <v>#DIV/0!</v>
      </c>
      <c r="Y148" s="124" t="e">
        <f t="shared" si="3"/>
        <v>#DIV/0!</v>
      </c>
      <c r="Z148" s="124" t="e">
        <f t="shared" si="3"/>
        <v>#DIV/0!</v>
      </c>
      <c r="AA148" s="124" t="e">
        <f t="shared" si="3"/>
        <v>#DIV/0!</v>
      </c>
      <c r="AB148" s="124" t="e">
        <f t="shared" si="3"/>
        <v>#DIV/0!</v>
      </c>
      <c r="AC148" s="124" t="e">
        <f t="shared" si="3"/>
        <v>#DIV/0!</v>
      </c>
      <c r="AD148" s="124" t="e">
        <f t="shared" si="3"/>
        <v>#DIV/0!</v>
      </c>
      <c r="AE148" s="124" t="e">
        <f t="shared" si="3"/>
        <v>#DIV/0!</v>
      </c>
      <c r="AF148" s="124" t="e">
        <f t="shared" si="3"/>
        <v>#DIV/0!</v>
      </c>
      <c r="AG148" s="124" t="e">
        <f t="shared" si="3"/>
        <v>#DIV/0!</v>
      </c>
      <c r="AH148" s="124" t="e">
        <f t="shared" si="3"/>
        <v>#DIV/0!</v>
      </c>
      <c r="AI148" s="124" t="e">
        <f t="shared" si="3"/>
        <v>#DIV/0!</v>
      </c>
      <c r="AJ148" s="124" t="e">
        <f t="shared" si="3"/>
        <v>#DIV/0!</v>
      </c>
      <c r="AK148" s="124" t="e">
        <f t="shared" si="3"/>
        <v>#DIV/0!</v>
      </c>
      <c r="AL148" s="124" t="e">
        <f t="shared" si="3"/>
        <v>#DIV/0!</v>
      </c>
      <c r="AM148" s="124" t="e">
        <f t="shared" si="3"/>
        <v>#DIV/0!</v>
      </c>
      <c r="AN148" s="124" t="e">
        <f t="shared" si="3"/>
        <v>#DIV/0!</v>
      </c>
      <c r="AO148" s="124" t="e">
        <f t="shared" si="3"/>
        <v>#DIV/0!</v>
      </c>
      <c r="AP148" s="124" t="e">
        <f t="shared" si="3"/>
        <v>#DIV/0!</v>
      </c>
      <c r="AQ148" s="124" t="e">
        <f t="shared" si="3"/>
        <v>#DIV/0!</v>
      </c>
      <c r="AR148" s="124" t="e">
        <f t="shared" si="3"/>
        <v>#DIV/0!</v>
      </c>
      <c r="AS148" s="124" t="e">
        <f t="shared" si="3"/>
        <v>#DIV/0!</v>
      </c>
      <c r="AT148" s="124" t="e">
        <f t="shared" si="3"/>
        <v>#DIV/0!</v>
      </c>
    </row>
    <row r="149" spans="1:46" x14ac:dyDescent="0.25">
      <c r="B149" s="91" t="s">
        <v>227</v>
      </c>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row>
    <row r="150" spans="1:46" ht="15.75" thickBot="1" x14ac:dyDescent="0.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row>
    <row r="151" spans="1:46" ht="15" customHeight="1" x14ac:dyDescent="0.25">
      <c r="A151" s="100" t="s">
        <v>99</v>
      </c>
      <c r="B151" s="186" t="s">
        <v>241</v>
      </c>
      <c r="C151" s="186"/>
      <c r="D151" s="186"/>
      <c r="E151" s="186"/>
      <c r="F151" s="186"/>
      <c r="G151" s="186"/>
      <c r="H151" s="186"/>
      <c r="I151" s="187"/>
      <c r="J151" s="101"/>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row>
    <row r="152" spans="1:46" x14ac:dyDescent="0.25">
      <c r="A152" s="102"/>
      <c r="B152" s="188"/>
      <c r="C152" s="188"/>
      <c r="D152" s="188"/>
      <c r="E152" s="188"/>
      <c r="F152" s="188"/>
      <c r="G152" s="188"/>
      <c r="H152" s="188"/>
      <c r="I152" s="189"/>
      <c r="J152" s="101"/>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row>
    <row r="153" spans="1:46" x14ac:dyDescent="0.25">
      <c r="A153" s="102"/>
      <c r="B153" s="188"/>
      <c r="C153" s="188"/>
      <c r="D153" s="188"/>
      <c r="E153" s="188"/>
      <c r="F153" s="188"/>
      <c r="G153" s="188"/>
      <c r="H153" s="188"/>
      <c r="I153" s="189"/>
      <c r="J153" s="101"/>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15.75" customHeight="1" thickBot="1" x14ac:dyDescent="0.3">
      <c r="A154" s="104"/>
      <c r="B154" s="138" t="s">
        <v>275</v>
      </c>
      <c r="C154" s="106"/>
      <c r="D154" s="106"/>
      <c r="E154" s="106"/>
      <c r="F154" s="106"/>
      <c r="G154" s="106"/>
      <c r="H154" s="106"/>
      <c r="I154" s="128"/>
      <c r="J154" s="101"/>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x14ac:dyDescent="0.25">
      <c r="A155" s="139"/>
      <c r="B155" s="139"/>
      <c r="C155" s="103"/>
      <c r="D155" s="103"/>
      <c r="E155" s="103"/>
      <c r="F155" s="103"/>
      <c r="G155" s="103"/>
      <c r="H155" s="103"/>
      <c r="I155" s="103"/>
      <c r="J155" s="10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x14ac:dyDescent="0.25">
      <c r="C156" s="33"/>
      <c r="D156" s="33"/>
      <c r="G156" s="33"/>
      <c r="H156" s="33"/>
      <c r="I156" s="86" t="str">
        <f>Misc!T1</f>
        <v>Bank Account Stability</v>
      </c>
      <c r="J156" s="68"/>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x14ac:dyDescent="0.25">
      <c r="C157" s="33"/>
      <c r="D157" s="33"/>
      <c r="G157" s="33"/>
      <c r="H157" s="33"/>
      <c r="I157" s="86" t="str">
        <f>Misc!T2</f>
        <v>Bank Account Verification</v>
      </c>
      <c r="J157" s="68"/>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row>
    <row r="158" spans="1:46" x14ac:dyDescent="0.25">
      <c r="C158" s="33"/>
      <c r="D158" s="33"/>
      <c r="G158" s="33"/>
      <c r="H158" s="33"/>
      <c r="I158" s="86" t="str">
        <f>Misc!T3</f>
        <v>Clean Collateral Title</v>
      </c>
      <c r="J158" s="68"/>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row>
    <row r="159" spans="1:46" x14ac:dyDescent="0.25">
      <c r="C159" s="33"/>
      <c r="D159" s="33"/>
      <c r="G159" s="33"/>
      <c r="H159" s="33"/>
      <c r="I159" s="86" t="str">
        <f>Misc!T4</f>
        <v>Collateral Insurance Verification</v>
      </c>
      <c r="J159" s="68"/>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row>
    <row r="160" spans="1:46" x14ac:dyDescent="0.25">
      <c r="C160" s="33"/>
      <c r="D160" s="33"/>
      <c r="G160" s="33"/>
      <c r="H160" s="33"/>
      <c r="I160" s="86" t="str">
        <f>Misc!T5</f>
        <v>Collateral Value</v>
      </c>
      <c r="J160" s="68"/>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row>
    <row r="161" spans="3:46" x14ac:dyDescent="0.25">
      <c r="C161" s="33"/>
      <c r="D161" s="33"/>
      <c r="G161" s="33"/>
      <c r="H161" s="33"/>
      <c r="I161" s="86" t="str">
        <f>Misc!T6</f>
        <v>Credit History</v>
      </c>
      <c r="J161" s="68"/>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row>
    <row r="162" spans="3:46" x14ac:dyDescent="0.25">
      <c r="C162" s="33"/>
      <c r="D162" s="33"/>
      <c r="G162" s="33"/>
      <c r="H162" s="33"/>
      <c r="I162" s="86" t="str">
        <f>Misc!T7</f>
        <v>Debt to Income Percentage Requirement</v>
      </c>
      <c r="J162" s="68"/>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row>
    <row r="163" spans="3:46" x14ac:dyDescent="0.25">
      <c r="C163" s="33"/>
      <c r="D163" s="33"/>
      <c r="G163" s="33"/>
      <c r="H163" s="33"/>
      <c r="I163" s="86" t="str">
        <f>Misc!T8</f>
        <v>Employment Stability</v>
      </c>
      <c r="J163" s="68"/>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row>
    <row r="164" spans="3:46" x14ac:dyDescent="0.25">
      <c r="C164" s="33"/>
      <c r="D164" s="33"/>
      <c r="G164" s="33"/>
      <c r="H164" s="33"/>
      <c r="I164" s="86" t="str">
        <f>Misc!T9</f>
        <v>Employment Verification</v>
      </c>
      <c r="J164" s="68"/>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row>
    <row r="165" spans="3:46" x14ac:dyDescent="0.25">
      <c r="C165" s="33"/>
      <c r="D165" s="33"/>
      <c r="G165" s="33"/>
      <c r="H165" s="33"/>
      <c r="I165" s="86" t="str">
        <f>Misc!T10</f>
        <v>Established Borrower History with Licensee</v>
      </c>
      <c r="J165" s="68"/>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row>
    <row r="166" spans="3:46" x14ac:dyDescent="0.25">
      <c r="C166" s="33"/>
      <c r="D166" s="33"/>
      <c r="G166" s="33"/>
      <c r="H166" s="33"/>
      <c r="I166" s="86" t="str">
        <f>Misc!T11</f>
        <v>Estimated Tax Refund</v>
      </c>
      <c r="J166" s="68"/>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row>
    <row r="167" spans="3:46" x14ac:dyDescent="0.25">
      <c r="C167" s="33"/>
      <c r="D167" s="33"/>
      <c r="G167" s="33"/>
      <c r="H167" s="33"/>
      <c r="I167" s="86" t="str">
        <f>Misc!T12</f>
        <v>Identification Requirement (i.e. Photo ID)</v>
      </c>
      <c r="J167" s="68"/>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row>
    <row r="168" spans="3:46" x14ac:dyDescent="0.25">
      <c r="C168" s="33"/>
      <c r="D168" s="33"/>
      <c r="G168" s="33"/>
      <c r="H168" s="33"/>
      <c r="I168" s="86" t="str">
        <f>Misc!T13</f>
        <v>Income Stability</v>
      </c>
      <c r="J168" s="68"/>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row>
    <row r="169" spans="3:46" x14ac:dyDescent="0.25">
      <c r="C169" s="33"/>
      <c r="D169" s="33"/>
      <c r="G169" s="33"/>
      <c r="H169" s="33"/>
      <c r="I169" s="86" t="str">
        <f>Misc!T14</f>
        <v>Income Verification</v>
      </c>
      <c r="J169" s="68"/>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row>
    <row r="170" spans="3:46" x14ac:dyDescent="0.25">
      <c r="C170" s="33"/>
      <c r="D170" s="33"/>
      <c r="G170" s="33"/>
      <c r="H170" s="33"/>
      <c r="I170" s="86" t="str">
        <f>Misc!T15</f>
        <v>Minimum Employment Requirement</v>
      </c>
      <c r="J170" s="68"/>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row>
    <row r="171" spans="3:46" x14ac:dyDescent="0.25">
      <c r="C171" s="33"/>
      <c r="D171" s="33"/>
      <c r="G171" s="33"/>
      <c r="H171" s="33"/>
      <c r="I171" s="86" t="str">
        <f>Misc!T16</f>
        <v>Minimum Income Requirement</v>
      </c>
      <c r="J171" s="68"/>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row>
    <row r="172" spans="3:46" x14ac:dyDescent="0.25">
      <c r="C172" s="33"/>
      <c r="D172" s="33"/>
      <c r="G172" s="33"/>
      <c r="H172" s="33"/>
      <c r="I172" s="86" t="str">
        <f>Misc!T17</f>
        <v>Minimum Residence Requirement</v>
      </c>
      <c r="J172" s="68"/>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row>
    <row r="173" spans="3:46" x14ac:dyDescent="0.25">
      <c r="C173" s="33"/>
      <c r="D173" s="33"/>
      <c r="G173" s="33"/>
      <c r="H173" s="33"/>
      <c r="I173" s="86" t="str">
        <f>Misc!T18</f>
        <v>Personal Information Verification</v>
      </c>
      <c r="J173" s="68"/>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row>
    <row r="174" spans="3:46" x14ac:dyDescent="0.25">
      <c r="C174" s="33"/>
      <c r="D174" s="33"/>
      <c r="G174" s="33"/>
      <c r="H174" s="33"/>
      <c r="I174" s="86" t="str">
        <f>Misc!T19</f>
        <v>Residence Stability</v>
      </c>
      <c r="J174" s="68"/>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row>
    <row r="175" spans="3:46" x14ac:dyDescent="0.25">
      <c r="C175" s="33"/>
      <c r="D175" s="33"/>
      <c r="G175" s="33"/>
      <c r="H175" s="33"/>
      <c r="I175" s="86" t="str">
        <f>Misc!T20</f>
        <v>Residence Verification</v>
      </c>
      <c r="J175" s="68"/>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row>
    <row r="176" spans="3:46" x14ac:dyDescent="0.25">
      <c r="C176" s="33"/>
      <c r="D176" s="33"/>
      <c r="G176" s="33"/>
      <c r="H176" s="33"/>
      <c r="I176" s="86" t="str">
        <f>Misc!T21</f>
        <v>References</v>
      </c>
      <c r="J176" s="68"/>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row>
    <row r="177" spans="2:46" x14ac:dyDescent="0.25">
      <c r="C177" s="33"/>
      <c r="D177" s="33"/>
      <c r="G177" s="33"/>
      <c r="H177" s="33"/>
      <c r="I177" s="86" t="str">
        <f>Misc!T22</f>
        <v>Requested Loan Amount</v>
      </c>
      <c r="J177" s="68"/>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row>
    <row r="178" spans="2:46" x14ac:dyDescent="0.25">
      <c r="C178" s="33"/>
      <c r="D178" s="33"/>
      <c r="G178" s="33"/>
      <c r="H178" s="33"/>
      <c r="I178" s="86" t="str">
        <f>Misc!T23</f>
        <v>Other</v>
      </c>
      <c r="J178" s="68"/>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row>
    <row r="179" spans="2:46" x14ac:dyDescent="0.25">
      <c r="C179" s="140"/>
      <c r="D179" s="140"/>
      <c r="G179" s="140"/>
      <c r="H179" s="140"/>
      <c r="I179" s="141" t="s">
        <v>18</v>
      </c>
      <c r="J179" s="196"/>
      <c r="K179" s="196"/>
      <c r="L179" s="196"/>
      <c r="M179" s="196"/>
      <c r="N179" s="196"/>
      <c r="O179" s="196"/>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row>
    <row r="180" spans="2:46" x14ac:dyDescent="0.25">
      <c r="B180" s="135"/>
      <c r="C180" s="135"/>
      <c r="D180" s="135"/>
      <c r="E180" s="135"/>
      <c r="F180" s="135"/>
      <c r="G180" s="135"/>
      <c r="H180" s="135"/>
      <c r="I180" s="135"/>
      <c r="J180" s="196"/>
      <c r="K180" s="196"/>
      <c r="L180" s="196"/>
      <c r="M180" s="196"/>
      <c r="N180" s="196"/>
      <c r="O180" s="196"/>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row>
    <row r="181" spans="2:46" x14ac:dyDescent="0.2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row>
  </sheetData>
  <sheetProtection algorithmName="SHA-512" hashValue="dhbbSLnk+1aWHNRzUQU54CyGNlrhgruNV05RXpcmlUN213OxCkH64prtrMyRZP8bMSwbrMbL2ZgyX3VJVFVQ3w==" saltValue="68+RmIRnWwBQ6bkScCcAIA==" spinCount="100000" sheet="1" objects="1" scenarios="1"/>
  <mergeCells count="107">
    <mergeCell ref="B17:I17"/>
    <mergeCell ref="B18:I18"/>
    <mergeCell ref="B19:I19"/>
    <mergeCell ref="B20:I20"/>
    <mergeCell ref="F106:I106"/>
    <mergeCell ref="F107:I107"/>
    <mergeCell ref="F108:I108"/>
    <mergeCell ref="F109:I109"/>
    <mergeCell ref="A1:I1"/>
    <mergeCell ref="A3:I3"/>
    <mergeCell ref="B15:I15"/>
    <mergeCell ref="B16:G16"/>
    <mergeCell ref="D13:I13"/>
    <mergeCell ref="B53:I53"/>
    <mergeCell ref="B54:I54"/>
    <mergeCell ref="C55:I55"/>
    <mergeCell ref="C40:I40"/>
    <mergeCell ref="B31:I31"/>
    <mergeCell ref="C39:I39"/>
    <mergeCell ref="B27:I27"/>
    <mergeCell ref="B28:I28"/>
    <mergeCell ref="B29:I29"/>
    <mergeCell ref="B30:I30"/>
    <mergeCell ref="B22:I22"/>
    <mergeCell ref="J3:T3"/>
    <mergeCell ref="B9:I9"/>
    <mergeCell ref="G11:I11"/>
    <mergeCell ref="J11:O11"/>
    <mergeCell ref="B82:I82"/>
    <mergeCell ref="B83:I83"/>
    <mergeCell ref="B84:I84"/>
    <mergeCell ref="B74:I74"/>
    <mergeCell ref="A4:I6"/>
    <mergeCell ref="B46:I46"/>
    <mergeCell ref="B48:I48"/>
    <mergeCell ref="B43:I43"/>
    <mergeCell ref="C56:I56"/>
    <mergeCell ref="C57:I57"/>
    <mergeCell ref="C58:I58"/>
    <mergeCell ref="C59:I59"/>
    <mergeCell ref="B65:I65"/>
    <mergeCell ref="B66:I66"/>
    <mergeCell ref="B62:I63"/>
    <mergeCell ref="B23:I23"/>
    <mergeCell ref="B24:I24"/>
    <mergeCell ref="B25:I25"/>
    <mergeCell ref="B26:I26"/>
    <mergeCell ref="B68:I68"/>
    <mergeCell ref="B124:I124"/>
    <mergeCell ref="F116:I116"/>
    <mergeCell ref="F110:I110"/>
    <mergeCell ref="B94:I94"/>
    <mergeCell ref="B76:I76"/>
    <mergeCell ref="B80:I80"/>
    <mergeCell ref="F105:I105"/>
    <mergeCell ref="B98:I98"/>
    <mergeCell ref="B99:I99"/>
    <mergeCell ref="B100:I100"/>
    <mergeCell ref="B102:I102"/>
    <mergeCell ref="B90:I90"/>
    <mergeCell ref="B95:I95"/>
    <mergeCell ref="B96:I96"/>
    <mergeCell ref="B103:G103"/>
    <mergeCell ref="B104:I104"/>
    <mergeCell ref="B88:I88"/>
    <mergeCell ref="B91:I91"/>
    <mergeCell ref="B92:I92"/>
    <mergeCell ref="B87:I87"/>
    <mergeCell ref="B72:I73"/>
    <mergeCell ref="C60:I60"/>
    <mergeCell ref="B21:I21"/>
    <mergeCell ref="J43:O43"/>
    <mergeCell ref="J45:O45"/>
    <mergeCell ref="B47:I47"/>
    <mergeCell ref="J47:O48"/>
    <mergeCell ref="B50:I52"/>
    <mergeCell ref="J31:O32"/>
    <mergeCell ref="B34:I35"/>
    <mergeCell ref="B36:I36"/>
    <mergeCell ref="C38:I38"/>
    <mergeCell ref="B42:I42"/>
    <mergeCell ref="B45:I45"/>
    <mergeCell ref="B69:I69"/>
    <mergeCell ref="J179:O180"/>
    <mergeCell ref="J118:O119"/>
    <mergeCell ref="B121:I122"/>
    <mergeCell ref="B125:I125"/>
    <mergeCell ref="B127:I128"/>
    <mergeCell ref="B131:I131"/>
    <mergeCell ref="F111:I111"/>
    <mergeCell ref="F112:I112"/>
    <mergeCell ref="F113:I113"/>
    <mergeCell ref="F114:I114"/>
    <mergeCell ref="F115:I115"/>
    <mergeCell ref="B138:I138"/>
    <mergeCell ref="B140:I140"/>
    <mergeCell ref="B141:I141"/>
    <mergeCell ref="B143:I144"/>
    <mergeCell ref="B147:I148"/>
    <mergeCell ref="B151:I153"/>
    <mergeCell ref="B135:I135"/>
    <mergeCell ref="B137:I137"/>
    <mergeCell ref="F117:I117"/>
    <mergeCell ref="B118:I118"/>
    <mergeCell ref="B132:I132"/>
    <mergeCell ref="B134:I134"/>
    <mergeCell ref="B129:I12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Misc!$A$1</xm:f>
          </x14:formula1>
          <xm:sqref>J156:J178</xm:sqref>
        </x14:dataValidation>
        <x14:dataValidation type="list" allowBlank="1" showInputMessage="1" showErrorMessage="1">
          <x14:formula1>
            <xm:f>Misc!$N$1:$N$19</xm:f>
          </x14:formula1>
          <xm:sqref>J45</xm:sqref>
        </x14:dataValidation>
        <x14:dataValidation type="list" allowBlank="1" showInputMessage="1" showErrorMessage="1">
          <x14:formula1>
            <xm:f>Misc!$J$1:$J$13</xm:f>
          </x14:formula1>
          <xm:sqref>J43</xm:sqref>
        </x14:dataValidation>
        <x14:dataValidation type="list" allowBlank="1" showInputMessage="1" showErrorMessage="1">
          <x14:formula1>
            <xm:f>Misc!$A$1:$A$2</xm:f>
          </x14:formula1>
          <xm:sqref>J18:J30 J105:J117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1"/>
  <sheetViews>
    <sheetView workbookViewId="0">
      <pane xSplit="9" ySplit="13" topLeftCell="J14" activePane="bottomRight" state="frozenSplit"/>
      <selection activeCell="M32" sqref="M32"/>
      <selection pane="topRight" activeCell="M32" sqref="M32"/>
      <selection pane="bottomLeft" activeCell="M32" sqref="M32"/>
      <selection pane="bottomRight" activeCell="C161" sqref="C161"/>
    </sheetView>
  </sheetViews>
  <sheetFormatPr defaultRowHeight="15" x14ac:dyDescent="0.25"/>
  <cols>
    <col min="1" max="1" width="14" style="29" customWidth="1"/>
    <col min="2" max="8" width="9.140625" style="29"/>
    <col min="9" max="9" width="9.140625" style="29" customWidth="1"/>
    <col min="10" max="10" width="12.140625" style="29" customWidth="1"/>
    <col min="11" max="11" width="9.85546875" style="29" bestFit="1" customWidth="1"/>
    <col min="12" max="16384" width="9.140625" style="29"/>
  </cols>
  <sheetData>
    <row r="1" spans="1:46" ht="15.75" x14ac:dyDescent="0.25">
      <c r="A1" s="230" t="s">
        <v>0</v>
      </c>
      <c r="B1" s="230"/>
      <c r="C1" s="230"/>
      <c r="D1" s="230"/>
      <c r="E1" s="230"/>
      <c r="F1" s="230"/>
      <c r="G1" s="230"/>
      <c r="H1" s="230"/>
      <c r="I1" s="230"/>
      <c r="J1" s="85"/>
    </row>
    <row r="3" spans="1:46" ht="18.75" x14ac:dyDescent="0.3">
      <c r="A3" s="231" t="s">
        <v>266</v>
      </c>
      <c r="B3" s="231"/>
      <c r="C3" s="231"/>
      <c r="D3" s="231"/>
      <c r="E3" s="231"/>
      <c r="F3" s="231"/>
      <c r="G3" s="231"/>
      <c r="H3" s="231"/>
      <c r="I3" s="231"/>
      <c r="J3" s="239" t="s">
        <v>206</v>
      </c>
      <c r="K3" s="239"/>
      <c r="L3" s="239"/>
      <c r="M3" s="239"/>
      <c r="N3" s="239"/>
      <c r="O3" s="239"/>
      <c r="P3" s="239"/>
      <c r="Q3" s="239"/>
      <c r="R3" s="239"/>
      <c r="S3" s="239"/>
      <c r="T3" s="239"/>
    </row>
    <row r="4" spans="1:46" ht="15" customHeight="1" x14ac:dyDescent="0.25">
      <c r="A4" s="233" t="s">
        <v>201</v>
      </c>
      <c r="B4" s="233"/>
      <c r="C4" s="233"/>
      <c r="D4" s="233"/>
      <c r="E4" s="233"/>
      <c r="F4" s="233"/>
      <c r="G4" s="233"/>
      <c r="H4" s="233"/>
      <c r="I4" s="233"/>
      <c r="J4" s="65"/>
      <c r="K4" s="65"/>
      <c r="L4" s="65"/>
      <c r="M4" s="65"/>
      <c r="N4" s="65"/>
      <c r="O4" s="65"/>
    </row>
    <row r="5" spans="1:46" ht="15.75" x14ac:dyDescent="0.25">
      <c r="A5" s="234"/>
      <c r="B5" s="234"/>
      <c r="C5" s="234"/>
      <c r="D5" s="234"/>
      <c r="E5" s="234"/>
      <c r="F5" s="234"/>
      <c r="G5" s="234"/>
      <c r="H5" s="234"/>
      <c r="I5" s="234"/>
      <c r="J5" s="90" t="s">
        <v>217</v>
      </c>
    </row>
    <row r="6" spans="1:46" x14ac:dyDescent="0.25">
      <c r="A6" s="53"/>
      <c r="B6" s="53"/>
      <c r="C6" s="53"/>
      <c r="D6" s="53"/>
      <c r="E6" s="53"/>
      <c r="F6" s="53"/>
      <c r="G6" s="53"/>
      <c r="H6" s="53"/>
      <c r="I6" s="53"/>
      <c r="J6" s="91" t="s">
        <v>216</v>
      </c>
    </row>
    <row r="7" spans="1:46" x14ac:dyDescent="0.25">
      <c r="D7" s="53"/>
      <c r="E7" s="53"/>
      <c r="H7" s="53"/>
      <c r="I7" s="53"/>
      <c r="J7" s="66"/>
    </row>
    <row r="8" spans="1:46" ht="15.75" thickBot="1" x14ac:dyDescent="0.3"/>
    <row r="9" spans="1:46" ht="15.75" thickBot="1" x14ac:dyDescent="0.3">
      <c r="A9" s="35" t="s">
        <v>2</v>
      </c>
      <c r="B9" s="243" t="s">
        <v>230</v>
      </c>
      <c r="C9" s="243"/>
      <c r="D9" s="243"/>
      <c r="E9" s="243"/>
      <c r="F9" s="243"/>
      <c r="G9" s="243"/>
      <c r="H9" s="243"/>
      <c r="I9" s="244"/>
      <c r="J9" s="64"/>
    </row>
    <row r="10" spans="1:46" x14ac:dyDescent="0.25">
      <c r="A10" s="33"/>
      <c r="B10" s="33"/>
      <c r="C10" s="33"/>
      <c r="D10" s="33"/>
      <c r="E10" s="71"/>
      <c r="F10" s="71"/>
      <c r="G10" s="71"/>
      <c r="H10" s="71"/>
      <c r="I10" s="71"/>
      <c r="J10" s="71"/>
    </row>
    <row r="11" spans="1:46" x14ac:dyDescent="0.25">
      <c r="A11" s="33"/>
      <c r="B11" s="92"/>
      <c r="D11" s="67"/>
      <c r="E11" s="67"/>
      <c r="F11" s="67"/>
      <c r="G11" s="235" t="s">
        <v>174</v>
      </c>
      <c r="H11" s="235"/>
      <c r="I11" s="236"/>
      <c r="J11" s="240"/>
      <c r="K11" s="241"/>
      <c r="L11" s="241"/>
      <c r="M11" s="241"/>
      <c r="N11" s="241"/>
      <c r="O11" s="242"/>
      <c r="Q11" s="56" t="s">
        <v>195</v>
      </c>
      <c r="T11" s="53">
        <f>COUNTIF(K13:AT13,"=&gt;1")</f>
        <v>0</v>
      </c>
    </row>
    <row r="12" spans="1:46" x14ac:dyDescent="0.25">
      <c r="A12" s="33"/>
      <c r="B12" s="72"/>
      <c r="D12" s="36"/>
      <c r="E12" s="36"/>
      <c r="F12" s="36"/>
      <c r="G12" s="36"/>
      <c r="H12" s="36"/>
      <c r="I12" s="72"/>
      <c r="J12" s="36"/>
    </row>
    <row r="13" spans="1:46" x14ac:dyDescent="0.25">
      <c r="A13" s="32"/>
      <c r="B13" s="92"/>
      <c r="D13" s="237" t="s">
        <v>207</v>
      </c>
      <c r="E13" s="237"/>
      <c r="F13" s="237"/>
      <c r="G13" s="237"/>
      <c r="H13" s="237"/>
      <c r="I13" s="237"/>
      <c r="J13" s="63" t="s">
        <v>202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ht="15.75" thickBot="1" x14ac:dyDescent="0.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row>
    <row r="15" spans="1:46" ht="15" customHeight="1" x14ac:dyDescent="0.25">
      <c r="A15" s="94" t="s">
        <v>3</v>
      </c>
      <c r="B15" s="215" t="s">
        <v>231</v>
      </c>
      <c r="C15" s="215"/>
      <c r="D15" s="215"/>
      <c r="E15" s="215"/>
      <c r="F15" s="215"/>
      <c r="G15" s="215"/>
      <c r="H15" s="215"/>
      <c r="I15" s="216"/>
      <c r="J15" s="95"/>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row>
    <row r="16" spans="1:46" ht="15.75" customHeight="1" x14ac:dyDescent="0.25">
      <c r="A16" s="96"/>
      <c r="B16" s="232" t="s">
        <v>232</v>
      </c>
      <c r="C16" s="232"/>
      <c r="D16" s="232"/>
      <c r="E16" s="232"/>
      <c r="F16" s="232"/>
      <c r="G16" s="232"/>
      <c r="H16" s="97"/>
      <c r="I16" s="98"/>
      <c r="J16" s="95"/>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row>
    <row r="17" spans="1:46" ht="15.75" thickBot="1" x14ac:dyDescent="0.3">
      <c r="A17" s="99"/>
      <c r="B17" s="213" t="s">
        <v>233</v>
      </c>
      <c r="C17" s="213"/>
      <c r="D17" s="213"/>
      <c r="E17" s="213"/>
      <c r="F17" s="213"/>
      <c r="G17" s="213"/>
      <c r="H17" s="213"/>
      <c r="I17" s="214"/>
      <c r="J17" s="95"/>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row>
    <row r="18" spans="1:46" x14ac:dyDescent="0.25">
      <c r="B18" s="238" t="str">
        <f>Misc!F1</f>
        <v>Acquisition Fees</v>
      </c>
      <c r="C18" s="238"/>
      <c r="D18" s="238"/>
      <c r="E18" s="238"/>
      <c r="F18" s="238"/>
      <c r="G18" s="238"/>
      <c r="H18" s="238"/>
      <c r="I18" s="238"/>
      <c r="J18" s="68"/>
      <c r="K18" s="93"/>
      <c r="L18" s="93"/>
      <c r="M18" s="93"/>
      <c r="N18" s="93"/>
      <c r="O18" s="64"/>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row>
    <row r="19" spans="1:46" x14ac:dyDescent="0.25">
      <c r="B19" s="238" t="str">
        <f>Misc!F2</f>
        <v>Application /Origination Fees</v>
      </c>
      <c r="C19" s="238"/>
      <c r="D19" s="238"/>
      <c r="E19" s="238"/>
      <c r="F19" s="238"/>
      <c r="G19" s="238"/>
      <c r="H19" s="238"/>
      <c r="I19" s="238"/>
      <c r="J19" s="68"/>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1:46" x14ac:dyDescent="0.25">
      <c r="B20" s="238" t="str">
        <f>Misc!F3</f>
        <v>Attorney Fees</v>
      </c>
      <c r="C20" s="238"/>
      <c r="D20" s="238"/>
      <c r="E20" s="238"/>
      <c r="F20" s="238"/>
      <c r="G20" s="238"/>
      <c r="H20" s="238"/>
      <c r="I20" s="238"/>
      <c r="J20" s="68"/>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row>
    <row r="21" spans="1:46" x14ac:dyDescent="0.25">
      <c r="B21" s="238" t="str">
        <f>Misc!F4</f>
        <v>Delinquency/ Late Fees</v>
      </c>
      <c r="C21" s="238"/>
      <c r="D21" s="238"/>
      <c r="E21" s="238"/>
      <c r="F21" s="238"/>
      <c r="G21" s="238"/>
      <c r="H21" s="238"/>
      <c r="I21" s="238"/>
      <c r="J21" s="68"/>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x14ac:dyDescent="0.25">
      <c r="B22" s="238" t="str">
        <f>Misc!F5</f>
        <v>Documentation Fees</v>
      </c>
      <c r="C22" s="238"/>
      <c r="D22" s="238"/>
      <c r="E22" s="238"/>
      <c r="F22" s="238"/>
      <c r="G22" s="238"/>
      <c r="H22" s="238"/>
      <c r="I22" s="238"/>
      <c r="J22" s="68"/>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x14ac:dyDescent="0.25">
      <c r="B23" s="238" t="str">
        <f>Misc!F6</f>
        <v>Electronic Filing Fees</v>
      </c>
      <c r="C23" s="238"/>
      <c r="D23" s="238"/>
      <c r="E23" s="238"/>
      <c r="F23" s="238"/>
      <c r="G23" s="238"/>
      <c r="H23" s="238"/>
      <c r="I23" s="238"/>
      <c r="J23" s="68"/>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row>
    <row r="24" spans="1:46" x14ac:dyDescent="0.25">
      <c r="B24" s="238" t="str">
        <f>Misc!F7</f>
        <v>Interest Fees</v>
      </c>
      <c r="C24" s="238"/>
      <c r="D24" s="238"/>
      <c r="E24" s="238"/>
      <c r="F24" s="238"/>
      <c r="G24" s="238"/>
      <c r="H24" s="238"/>
      <c r="I24" s="238"/>
      <c r="J24" s="68"/>
      <c r="K24" s="93"/>
      <c r="L24" s="93"/>
      <c r="M24" s="93"/>
      <c r="N24" s="93"/>
      <c r="O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row>
    <row r="25" spans="1:46" x14ac:dyDescent="0.25">
      <c r="B25" s="238" t="str">
        <f>Misc!F8</f>
        <v>Title Lien Fees</v>
      </c>
      <c r="C25" s="238"/>
      <c r="D25" s="238"/>
      <c r="E25" s="238"/>
      <c r="F25" s="238"/>
      <c r="G25" s="238"/>
      <c r="H25" s="238"/>
      <c r="I25" s="238"/>
      <c r="J25" s="68"/>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row>
    <row r="26" spans="1:46" x14ac:dyDescent="0.25">
      <c r="B26" s="238" t="str">
        <f>Misc!F9</f>
        <v>NSF Fees</v>
      </c>
      <c r="C26" s="238"/>
      <c r="D26" s="238"/>
      <c r="E26" s="238"/>
      <c r="F26" s="238"/>
      <c r="G26" s="238"/>
      <c r="H26" s="238"/>
      <c r="I26" s="238"/>
      <c r="J26" s="68"/>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row>
    <row r="27" spans="1:46" x14ac:dyDescent="0.25">
      <c r="B27" s="238" t="str">
        <f>Misc!F10</f>
        <v>Repossession Fees</v>
      </c>
      <c r="C27" s="238"/>
      <c r="D27" s="238"/>
      <c r="E27" s="238"/>
      <c r="F27" s="238"/>
      <c r="G27" s="238"/>
      <c r="H27" s="238"/>
      <c r="I27" s="238"/>
      <c r="J27" s="68"/>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row>
    <row r="28" spans="1:46" x14ac:dyDescent="0.25">
      <c r="B28" s="238" t="str">
        <f>Misc!F11</f>
        <v>Storage Fees</v>
      </c>
      <c r="C28" s="238"/>
      <c r="D28" s="238"/>
      <c r="E28" s="238"/>
      <c r="F28" s="238"/>
      <c r="G28" s="238"/>
      <c r="H28" s="238"/>
      <c r="I28" s="238"/>
      <c r="J28" s="68"/>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row>
    <row r="29" spans="1:46" x14ac:dyDescent="0.25">
      <c r="B29" s="238" t="str">
        <f>Misc!F12</f>
        <v>Tax Prep Fees</v>
      </c>
      <c r="C29" s="238"/>
      <c r="D29" s="238"/>
      <c r="E29" s="238"/>
      <c r="F29" s="238"/>
      <c r="G29" s="238"/>
      <c r="H29" s="238"/>
      <c r="I29" s="238"/>
      <c r="J29" s="68"/>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row>
    <row r="30" spans="1:46" x14ac:dyDescent="0.25">
      <c r="B30" s="235" t="str">
        <f>Misc!F13</f>
        <v>Other</v>
      </c>
      <c r="C30" s="235"/>
      <c r="D30" s="235"/>
      <c r="E30" s="235"/>
      <c r="F30" s="235"/>
      <c r="G30" s="235"/>
      <c r="H30" s="235"/>
      <c r="I30" s="235"/>
      <c r="J30" s="68"/>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row>
    <row r="31" spans="1:46" x14ac:dyDescent="0.25">
      <c r="B31" s="245" t="s">
        <v>18</v>
      </c>
      <c r="C31" s="245"/>
      <c r="D31" s="245"/>
      <c r="E31" s="245"/>
      <c r="F31" s="245"/>
      <c r="G31" s="245"/>
      <c r="H31" s="245"/>
      <c r="I31" s="245"/>
      <c r="J31" s="190"/>
      <c r="K31" s="191"/>
      <c r="L31" s="191"/>
      <c r="M31" s="191"/>
      <c r="N31" s="191"/>
      <c r="O31" s="192"/>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row>
    <row r="32" spans="1:46" x14ac:dyDescent="0.25">
      <c r="J32" s="193"/>
      <c r="K32" s="194"/>
      <c r="L32" s="194"/>
      <c r="M32" s="194"/>
      <c r="N32" s="194"/>
      <c r="O32" s="195"/>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row>
    <row r="33" spans="1:46" ht="15.75" thickBot="1" x14ac:dyDescent="0.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row>
    <row r="34" spans="1:46" ht="15" customHeight="1" x14ac:dyDescent="0.25">
      <c r="A34" s="100" t="s">
        <v>19</v>
      </c>
      <c r="B34" s="186" t="s">
        <v>234</v>
      </c>
      <c r="C34" s="186"/>
      <c r="D34" s="186"/>
      <c r="E34" s="186"/>
      <c r="F34" s="186"/>
      <c r="G34" s="186"/>
      <c r="H34" s="186"/>
      <c r="I34" s="187"/>
      <c r="J34" s="101"/>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row>
    <row r="35" spans="1:46" ht="15" customHeight="1" x14ac:dyDescent="0.25">
      <c r="A35" s="102"/>
      <c r="B35" s="188"/>
      <c r="C35" s="188"/>
      <c r="D35" s="188"/>
      <c r="E35" s="188"/>
      <c r="F35" s="188"/>
      <c r="G35" s="188"/>
      <c r="H35" s="188"/>
      <c r="I35" s="189"/>
      <c r="J35" s="101"/>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row>
    <row r="36" spans="1:46" ht="15" customHeight="1" x14ac:dyDescent="0.25">
      <c r="A36" s="102"/>
      <c r="B36" s="200" t="s">
        <v>238</v>
      </c>
      <c r="C36" s="200"/>
      <c r="D36" s="200"/>
      <c r="E36" s="200"/>
      <c r="F36" s="200"/>
      <c r="G36" s="200"/>
      <c r="H36" s="200"/>
      <c r="I36" s="201"/>
      <c r="J36" s="10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row>
    <row r="37" spans="1:46" ht="15.75" thickBot="1" x14ac:dyDescent="0.3">
      <c r="A37" s="104"/>
      <c r="B37" s="105" t="s">
        <v>20</v>
      </c>
      <c r="C37" s="106"/>
      <c r="D37" s="106"/>
      <c r="E37" s="106"/>
      <c r="F37" s="106"/>
      <c r="G37" s="106"/>
      <c r="H37" s="106"/>
      <c r="I37" s="107"/>
      <c r="J37" s="10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row>
    <row r="38" spans="1:46" x14ac:dyDescent="0.25">
      <c r="C38" s="238" t="s">
        <v>203</v>
      </c>
      <c r="D38" s="238"/>
      <c r="E38" s="238"/>
      <c r="F38" s="238"/>
      <c r="G38" s="238"/>
      <c r="H38" s="238"/>
      <c r="I38" s="238"/>
      <c r="J38" s="108"/>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x14ac:dyDescent="0.25">
      <c r="C39" s="238" t="s">
        <v>204</v>
      </c>
      <c r="D39" s="238"/>
      <c r="E39" s="238"/>
      <c r="F39" s="238"/>
      <c r="G39" s="238"/>
      <c r="H39" s="238"/>
      <c r="I39" s="238"/>
      <c r="J39" s="108"/>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x14ac:dyDescent="0.25">
      <c r="C40" s="238" t="s">
        <v>205</v>
      </c>
      <c r="D40" s="238"/>
      <c r="E40" s="238"/>
      <c r="F40" s="238"/>
      <c r="G40" s="238"/>
      <c r="H40" s="238"/>
      <c r="I40" s="238"/>
      <c r="J40" s="108"/>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75" thickBot="1" x14ac:dyDescent="0.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row>
    <row r="42" spans="1:46" ht="15.75" thickBot="1" x14ac:dyDescent="0.3">
      <c r="A42" s="109" t="s">
        <v>24</v>
      </c>
      <c r="B42" s="219" t="s">
        <v>210</v>
      </c>
      <c r="C42" s="219"/>
      <c r="D42" s="219"/>
      <c r="E42" s="219"/>
      <c r="F42" s="219"/>
      <c r="G42" s="219"/>
      <c r="H42" s="219"/>
      <c r="I42" s="220"/>
      <c r="J42" s="110"/>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row>
    <row r="43" spans="1:46" ht="15" customHeight="1" x14ac:dyDescent="0.25">
      <c r="B43" s="225" t="s">
        <v>272</v>
      </c>
      <c r="C43" s="225"/>
      <c r="D43" s="225"/>
      <c r="E43" s="225"/>
      <c r="F43" s="225"/>
      <c r="G43" s="225"/>
      <c r="H43" s="225"/>
      <c r="I43" s="225"/>
      <c r="J43" s="197"/>
      <c r="K43" s="198"/>
      <c r="L43" s="198"/>
      <c r="M43" s="198"/>
      <c r="N43" s="198"/>
      <c r="O43" s="199"/>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row>
    <row r="44" spans="1:46" ht="15" customHeight="1" x14ac:dyDescent="0.25">
      <c r="K44" s="111"/>
      <c r="L44" s="111"/>
      <c r="M44" s="111"/>
      <c r="N44" s="111"/>
      <c r="O44" s="112"/>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row>
    <row r="45" spans="1:46" ht="15" customHeight="1" x14ac:dyDescent="0.25">
      <c r="B45" s="185" t="s">
        <v>228</v>
      </c>
      <c r="C45" s="185"/>
      <c r="D45" s="185"/>
      <c r="E45" s="185"/>
      <c r="F45" s="185"/>
      <c r="G45" s="185"/>
      <c r="H45" s="185"/>
      <c r="I45" s="185"/>
      <c r="J45" s="197"/>
      <c r="K45" s="198"/>
      <c r="L45" s="198"/>
      <c r="M45" s="198"/>
      <c r="N45" s="198"/>
      <c r="O45" s="199"/>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row>
    <row r="46" spans="1:46" x14ac:dyDescent="0.25">
      <c r="B46" s="221"/>
      <c r="C46" s="221"/>
      <c r="D46" s="221"/>
      <c r="E46" s="221"/>
      <c r="F46" s="221"/>
      <c r="G46" s="221"/>
      <c r="H46" s="221"/>
      <c r="I46" s="221"/>
      <c r="J46" s="113"/>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row>
    <row r="47" spans="1:46" ht="15" customHeight="1" x14ac:dyDescent="0.25">
      <c r="B47" s="185" t="s">
        <v>118</v>
      </c>
      <c r="C47" s="185"/>
      <c r="D47" s="185"/>
      <c r="E47" s="185"/>
      <c r="F47" s="185"/>
      <c r="G47" s="185"/>
      <c r="H47" s="185"/>
      <c r="I47" s="185"/>
      <c r="J47" s="190"/>
      <c r="K47" s="191"/>
      <c r="L47" s="191"/>
      <c r="M47" s="191"/>
      <c r="N47" s="191"/>
      <c r="O47" s="192"/>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row>
    <row r="48" spans="1:46" x14ac:dyDescent="0.25">
      <c r="B48" s="205" t="s">
        <v>25</v>
      </c>
      <c r="C48" s="205"/>
      <c r="D48" s="205"/>
      <c r="E48" s="205"/>
      <c r="F48" s="205"/>
      <c r="G48" s="205"/>
      <c r="H48" s="205"/>
      <c r="I48" s="205"/>
      <c r="J48" s="193"/>
      <c r="K48" s="194"/>
      <c r="L48" s="194"/>
      <c r="M48" s="194"/>
      <c r="N48" s="194"/>
      <c r="O48" s="195"/>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row>
    <row r="49" spans="1:46" ht="15.75" thickBot="1" x14ac:dyDescent="0.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row>
    <row r="50" spans="1:46" ht="15" customHeight="1" x14ac:dyDescent="0.25">
      <c r="A50" s="100" t="s">
        <v>26</v>
      </c>
      <c r="B50" s="186" t="s">
        <v>235</v>
      </c>
      <c r="C50" s="186"/>
      <c r="D50" s="186"/>
      <c r="E50" s="186"/>
      <c r="F50" s="186"/>
      <c r="G50" s="186"/>
      <c r="H50" s="186"/>
      <c r="I50" s="187"/>
      <c r="J50" s="10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row>
    <row r="51" spans="1:46" x14ac:dyDescent="0.25">
      <c r="A51" s="102"/>
      <c r="B51" s="188"/>
      <c r="C51" s="188"/>
      <c r="D51" s="188"/>
      <c r="E51" s="188"/>
      <c r="F51" s="188"/>
      <c r="G51" s="188"/>
      <c r="H51" s="188"/>
      <c r="I51" s="189"/>
      <c r="J51" s="101"/>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row>
    <row r="52" spans="1:46" x14ac:dyDescent="0.25">
      <c r="A52" s="102"/>
      <c r="B52" s="188"/>
      <c r="C52" s="188"/>
      <c r="D52" s="188"/>
      <c r="E52" s="188"/>
      <c r="F52" s="188"/>
      <c r="G52" s="188"/>
      <c r="H52" s="188"/>
      <c r="I52" s="189"/>
      <c r="J52" s="101"/>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row>
    <row r="53" spans="1:46" x14ac:dyDescent="0.25">
      <c r="A53" s="102"/>
      <c r="B53" s="200" t="s">
        <v>238</v>
      </c>
      <c r="C53" s="200"/>
      <c r="D53" s="200"/>
      <c r="E53" s="200"/>
      <c r="F53" s="200"/>
      <c r="G53" s="200"/>
      <c r="H53" s="200"/>
      <c r="I53" s="201"/>
      <c r="J53" s="101"/>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row>
    <row r="54" spans="1:46" ht="15.75" thickBot="1" x14ac:dyDescent="0.3">
      <c r="A54" s="104"/>
      <c r="B54" s="222" t="s">
        <v>27</v>
      </c>
      <c r="C54" s="222"/>
      <c r="D54" s="222"/>
      <c r="E54" s="222"/>
      <c r="F54" s="222"/>
      <c r="G54" s="222"/>
      <c r="H54" s="222"/>
      <c r="I54" s="223"/>
      <c r="J54" s="10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x14ac:dyDescent="0.25">
      <c r="C55" s="202" t="s">
        <v>211</v>
      </c>
      <c r="D55" s="202"/>
      <c r="E55" s="202"/>
      <c r="F55" s="202"/>
      <c r="G55" s="202"/>
      <c r="H55" s="202"/>
      <c r="I55" s="202"/>
      <c r="J55" s="114"/>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C56" s="202" t="s">
        <v>212</v>
      </c>
      <c r="D56" s="202"/>
      <c r="E56" s="202"/>
      <c r="F56" s="202"/>
      <c r="G56" s="202"/>
      <c r="H56" s="202"/>
      <c r="I56" s="202"/>
      <c r="J56" s="114"/>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C57" s="202" t="s">
        <v>213</v>
      </c>
      <c r="D57" s="202"/>
      <c r="E57" s="202"/>
      <c r="F57" s="202"/>
      <c r="G57" s="202"/>
      <c r="H57" s="202"/>
      <c r="I57" s="202"/>
      <c r="J57" s="114"/>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C58" s="202" t="s">
        <v>214</v>
      </c>
      <c r="D58" s="202"/>
      <c r="E58" s="202"/>
      <c r="F58" s="202"/>
      <c r="G58" s="202"/>
      <c r="H58" s="202"/>
      <c r="I58" s="202"/>
      <c r="J58" s="114"/>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C59" s="202" t="s">
        <v>215</v>
      </c>
      <c r="D59" s="202"/>
      <c r="E59" s="202"/>
      <c r="F59" s="202"/>
      <c r="G59" s="202"/>
      <c r="H59" s="202"/>
      <c r="I59" s="202"/>
      <c r="J59" s="114"/>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C60" s="224" t="s">
        <v>28</v>
      </c>
      <c r="D60" s="224"/>
      <c r="E60" s="224"/>
      <c r="F60" s="224"/>
      <c r="G60" s="224"/>
      <c r="H60" s="224"/>
      <c r="I60" s="224"/>
      <c r="J60" s="115"/>
      <c r="K60" s="116">
        <f>SUM(K55:K59)</f>
        <v>0</v>
      </c>
      <c r="L60" s="116">
        <f t="shared" ref="L60:AT60" si="0">SUM(L55:L59)</f>
        <v>0</v>
      </c>
      <c r="M60" s="116">
        <f t="shared" si="0"/>
        <v>0</v>
      </c>
      <c r="N60" s="116">
        <f t="shared" si="0"/>
        <v>0</v>
      </c>
      <c r="O60" s="116">
        <f t="shared" si="0"/>
        <v>0</v>
      </c>
      <c r="P60" s="116">
        <f t="shared" si="0"/>
        <v>0</v>
      </c>
      <c r="Q60" s="116">
        <f t="shared" si="0"/>
        <v>0</v>
      </c>
      <c r="R60" s="116">
        <f t="shared" si="0"/>
        <v>0</v>
      </c>
      <c r="S60" s="116">
        <f t="shared" si="0"/>
        <v>0</v>
      </c>
      <c r="T60" s="116">
        <f t="shared" si="0"/>
        <v>0</v>
      </c>
      <c r="U60" s="116">
        <f t="shared" si="0"/>
        <v>0</v>
      </c>
      <c r="V60" s="116">
        <f t="shared" si="0"/>
        <v>0</v>
      </c>
      <c r="W60" s="116">
        <f t="shared" si="0"/>
        <v>0</v>
      </c>
      <c r="X60" s="116">
        <f t="shared" si="0"/>
        <v>0</v>
      </c>
      <c r="Y60" s="116">
        <f t="shared" si="0"/>
        <v>0</v>
      </c>
      <c r="Z60" s="116">
        <f t="shared" si="0"/>
        <v>0</v>
      </c>
      <c r="AA60" s="116">
        <f t="shared" si="0"/>
        <v>0</v>
      </c>
      <c r="AB60" s="116">
        <f t="shared" si="0"/>
        <v>0</v>
      </c>
      <c r="AC60" s="116">
        <f t="shared" si="0"/>
        <v>0</v>
      </c>
      <c r="AD60" s="116">
        <f t="shared" si="0"/>
        <v>0</v>
      </c>
      <c r="AE60" s="116">
        <f t="shared" si="0"/>
        <v>0</v>
      </c>
      <c r="AF60" s="116">
        <f t="shared" si="0"/>
        <v>0</v>
      </c>
      <c r="AG60" s="116">
        <f t="shared" si="0"/>
        <v>0</v>
      </c>
      <c r="AH60" s="116">
        <f t="shared" si="0"/>
        <v>0</v>
      </c>
      <c r="AI60" s="116">
        <f t="shared" si="0"/>
        <v>0</v>
      </c>
      <c r="AJ60" s="116">
        <f t="shared" si="0"/>
        <v>0</v>
      </c>
      <c r="AK60" s="116">
        <f t="shared" si="0"/>
        <v>0</v>
      </c>
      <c r="AL60" s="116">
        <f t="shared" si="0"/>
        <v>0</v>
      </c>
      <c r="AM60" s="116">
        <f t="shared" si="0"/>
        <v>0</v>
      </c>
      <c r="AN60" s="116">
        <f t="shared" si="0"/>
        <v>0</v>
      </c>
      <c r="AO60" s="116">
        <f t="shared" si="0"/>
        <v>0</v>
      </c>
      <c r="AP60" s="116">
        <f t="shared" si="0"/>
        <v>0</v>
      </c>
      <c r="AQ60" s="116">
        <f t="shared" si="0"/>
        <v>0</v>
      </c>
      <c r="AR60" s="116">
        <f t="shared" si="0"/>
        <v>0</v>
      </c>
      <c r="AS60" s="116">
        <f t="shared" si="0"/>
        <v>0</v>
      </c>
      <c r="AT60" s="116">
        <f t="shared" si="0"/>
        <v>0</v>
      </c>
    </row>
    <row r="61" spans="1:46" ht="15.75" thickBot="1" x14ac:dyDescent="0.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6" ht="15.75" customHeight="1" x14ac:dyDescent="0.25">
      <c r="A62" s="100" t="s">
        <v>29</v>
      </c>
      <c r="B62" s="186" t="s">
        <v>236</v>
      </c>
      <c r="C62" s="186"/>
      <c r="D62" s="186"/>
      <c r="E62" s="186"/>
      <c r="F62" s="186"/>
      <c r="G62" s="186"/>
      <c r="H62" s="186"/>
      <c r="I62" s="187"/>
      <c r="J62" s="10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row>
    <row r="63" spans="1:46" x14ac:dyDescent="0.25">
      <c r="A63" s="102"/>
      <c r="B63" s="188"/>
      <c r="C63" s="188"/>
      <c r="D63" s="188"/>
      <c r="E63" s="188"/>
      <c r="F63" s="188"/>
      <c r="G63" s="188"/>
      <c r="H63" s="188"/>
      <c r="I63" s="189"/>
      <c r="J63" s="10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row>
    <row r="64" spans="1:46" ht="15.75" thickBot="1" x14ac:dyDescent="0.3">
      <c r="A64" s="104"/>
      <c r="B64" s="117" t="s">
        <v>238</v>
      </c>
      <c r="C64" s="118"/>
      <c r="D64" s="118"/>
      <c r="E64" s="118"/>
      <c r="F64" s="118"/>
      <c r="G64" s="118"/>
      <c r="H64" s="118"/>
      <c r="I64" s="119"/>
      <c r="J64" s="10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row>
    <row r="65" spans="1:46" ht="15" customHeight="1" x14ac:dyDescent="0.25">
      <c r="B65" s="210" t="s">
        <v>208</v>
      </c>
      <c r="C65" s="210"/>
      <c r="D65" s="210"/>
      <c r="E65" s="210"/>
      <c r="F65" s="210"/>
      <c r="G65" s="210"/>
      <c r="H65" s="210"/>
      <c r="I65" s="210"/>
      <c r="J65" s="120"/>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46" x14ac:dyDescent="0.25">
      <c r="B66" s="205" t="s">
        <v>30</v>
      </c>
      <c r="C66" s="205"/>
      <c r="D66" s="205"/>
      <c r="E66" s="205"/>
      <c r="F66" s="205"/>
      <c r="G66" s="205"/>
      <c r="H66" s="205"/>
      <c r="I66" s="206"/>
      <c r="J66" s="71"/>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s="121" customFormat="1" x14ac:dyDescent="0.25">
      <c r="C67" s="122"/>
      <c r="D67" s="122"/>
      <c r="E67" s="122"/>
      <c r="F67" s="122"/>
      <c r="G67" s="122"/>
      <c r="H67" s="122"/>
      <c r="I67" s="123"/>
      <c r="J67" s="123"/>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row>
    <row r="68" spans="1:46" x14ac:dyDescent="0.25">
      <c r="B68" s="204" t="s">
        <v>31</v>
      </c>
      <c r="C68" s="204"/>
      <c r="D68" s="204"/>
      <c r="E68" s="204"/>
      <c r="F68" s="204"/>
      <c r="G68" s="204"/>
      <c r="H68" s="204"/>
      <c r="I68" s="204"/>
      <c r="J68" s="125"/>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6" x14ac:dyDescent="0.25">
      <c r="B69" s="205" t="s">
        <v>32</v>
      </c>
      <c r="C69" s="205"/>
      <c r="D69" s="205"/>
      <c r="E69" s="205"/>
      <c r="F69" s="205"/>
      <c r="G69" s="205"/>
      <c r="H69" s="205"/>
      <c r="I69" s="206"/>
      <c r="J69" s="71"/>
      <c r="K69" s="124" t="e">
        <f>K66/K60</f>
        <v>#DIV/0!</v>
      </c>
      <c r="L69" s="124" t="e">
        <f t="shared" ref="L69:AT69" si="1">L66/L60</f>
        <v>#DIV/0!</v>
      </c>
      <c r="M69" s="124" t="e">
        <f t="shared" si="1"/>
        <v>#DIV/0!</v>
      </c>
      <c r="N69" s="124" t="e">
        <f t="shared" si="1"/>
        <v>#DIV/0!</v>
      </c>
      <c r="O69" s="124" t="e">
        <f t="shared" si="1"/>
        <v>#DIV/0!</v>
      </c>
      <c r="P69" s="124" t="e">
        <f t="shared" si="1"/>
        <v>#DIV/0!</v>
      </c>
      <c r="Q69" s="124" t="e">
        <f t="shared" si="1"/>
        <v>#DIV/0!</v>
      </c>
      <c r="R69" s="124" t="e">
        <f t="shared" si="1"/>
        <v>#DIV/0!</v>
      </c>
      <c r="S69" s="124" t="e">
        <f t="shared" si="1"/>
        <v>#DIV/0!</v>
      </c>
      <c r="T69" s="124" t="e">
        <f t="shared" si="1"/>
        <v>#DIV/0!</v>
      </c>
      <c r="U69" s="124" t="e">
        <f t="shared" si="1"/>
        <v>#DIV/0!</v>
      </c>
      <c r="V69" s="124" t="e">
        <f t="shared" si="1"/>
        <v>#DIV/0!</v>
      </c>
      <c r="W69" s="124" t="e">
        <f t="shared" si="1"/>
        <v>#DIV/0!</v>
      </c>
      <c r="X69" s="124" t="e">
        <f t="shared" si="1"/>
        <v>#DIV/0!</v>
      </c>
      <c r="Y69" s="124" t="e">
        <f t="shared" si="1"/>
        <v>#DIV/0!</v>
      </c>
      <c r="Z69" s="124" t="e">
        <f t="shared" si="1"/>
        <v>#DIV/0!</v>
      </c>
      <c r="AA69" s="124" t="e">
        <f t="shared" si="1"/>
        <v>#DIV/0!</v>
      </c>
      <c r="AB69" s="124" t="e">
        <f t="shared" si="1"/>
        <v>#DIV/0!</v>
      </c>
      <c r="AC69" s="124" t="e">
        <f t="shared" si="1"/>
        <v>#DIV/0!</v>
      </c>
      <c r="AD69" s="124" t="e">
        <f t="shared" si="1"/>
        <v>#DIV/0!</v>
      </c>
      <c r="AE69" s="124" t="e">
        <f t="shared" si="1"/>
        <v>#DIV/0!</v>
      </c>
      <c r="AF69" s="124" t="e">
        <f t="shared" si="1"/>
        <v>#DIV/0!</v>
      </c>
      <c r="AG69" s="124" t="e">
        <f t="shared" si="1"/>
        <v>#DIV/0!</v>
      </c>
      <c r="AH69" s="124" t="e">
        <f t="shared" si="1"/>
        <v>#DIV/0!</v>
      </c>
      <c r="AI69" s="124" t="e">
        <f t="shared" si="1"/>
        <v>#DIV/0!</v>
      </c>
      <c r="AJ69" s="124" t="e">
        <f t="shared" si="1"/>
        <v>#DIV/0!</v>
      </c>
      <c r="AK69" s="124" t="e">
        <f t="shared" si="1"/>
        <v>#DIV/0!</v>
      </c>
      <c r="AL69" s="124" t="e">
        <f t="shared" si="1"/>
        <v>#DIV/0!</v>
      </c>
      <c r="AM69" s="124" t="e">
        <f t="shared" si="1"/>
        <v>#DIV/0!</v>
      </c>
      <c r="AN69" s="124" t="e">
        <f t="shared" si="1"/>
        <v>#DIV/0!</v>
      </c>
      <c r="AO69" s="124" t="e">
        <f t="shared" si="1"/>
        <v>#DIV/0!</v>
      </c>
      <c r="AP69" s="124" t="e">
        <f t="shared" si="1"/>
        <v>#DIV/0!</v>
      </c>
      <c r="AQ69" s="124" t="e">
        <f t="shared" si="1"/>
        <v>#DIV/0!</v>
      </c>
      <c r="AR69" s="124" t="e">
        <f t="shared" si="1"/>
        <v>#DIV/0!</v>
      </c>
      <c r="AS69" s="124" t="e">
        <f t="shared" si="1"/>
        <v>#DIV/0!</v>
      </c>
      <c r="AT69" s="124" t="e">
        <f t="shared" si="1"/>
        <v>#DIV/0!</v>
      </c>
    </row>
    <row r="70" spans="1:46" x14ac:dyDescent="0.25">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row>
    <row r="71" spans="1:46" ht="15.75" thickBot="1" x14ac:dyDescent="0.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46" ht="15" customHeight="1" x14ac:dyDescent="0.25">
      <c r="A72" s="94" t="s">
        <v>33</v>
      </c>
      <c r="B72" s="215" t="s">
        <v>237</v>
      </c>
      <c r="C72" s="215"/>
      <c r="D72" s="215"/>
      <c r="E72" s="215"/>
      <c r="F72" s="215"/>
      <c r="G72" s="215"/>
      <c r="H72" s="215"/>
      <c r="I72" s="216"/>
      <c r="J72" s="95"/>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row>
    <row r="73" spans="1:46" x14ac:dyDescent="0.25">
      <c r="A73" s="96"/>
      <c r="B73" s="217"/>
      <c r="C73" s="217"/>
      <c r="D73" s="217"/>
      <c r="E73" s="217"/>
      <c r="F73" s="217"/>
      <c r="G73" s="217"/>
      <c r="H73" s="217"/>
      <c r="I73" s="218"/>
      <c r="J73" s="95"/>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46" x14ac:dyDescent="0.25">
      <c r="A74" s="96"/>
      <c r="B74" s="246" t="s">
        <v>170</v>
      </c>
      <c r="C74" s="246"/>
      <c r="D74" s="246"/>
      <c r="E74" s="246"/>
      <c r="F74" s="246"/>
      <c r="G74" s="246"/>
      <c r="H74" s="246"/>
      <c r="I74" s="247"/>
      <c r="J74" s="110"/>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46" ht="15.75" thickBot="1" x14ac:dyDescent="0.3">
      <c r="A75" s="126"/>
      <c r="B75" s="117" t="s">
        <v>238</v>
      </c>
      <c r="C75" s="127"/>
      <c r="D75" s="127"/>
      <c r="E75" s="127"/>
      <c r="F75" s="127"/>
      <c r="G75" s="127"/>
      <c r="H75" s="127"/>
      <c r="I75" s="128"/>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46" x14ac:dyDescent="0.25">
      <c r="B76" s="204" t="s">
        <v>218</v>
      </c>
      <c r="C76" s="204"/>
      <c r="D76" s="204"/>
      <c r="E76" s="204"/>
      <c r="F76" s="204"/>
      <c r="G76" s="204"/>
      <c r="H76" s="204"/>
      <c r="I76" s="204"/>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46" x14ac:dyDescent="0.25">
      <c r="B78" s="29" t="s">
        <v>219</v>
      </c>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ht="15.75" thickBot="1" x14ac:dyDescent="0.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row>
    <row r="80" spans="1:46" ht="15.75" customHeight="1" x14ac:dyDescent="0.25">
      <c r="A80" s="100" t="s">
        <v>84</v>
      </c>
      <c r="B80" s="186" t="s">
        <v>85</v>
      </c>
      <c r="C80" s="186"/>
      <c r="D80" s="186"/>
      <c r="E80" s="186"/>
      <c r="F80" s="186"/>
      <c r="G80" s="186"/>
      <c r="H80" s="186"/>
      <c r="I80" s="187"/>
      <c r="J80" s="10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row>
    <row r="81" spans="1:46" ht="15.75" thickBot="1" x14ac:dyDescent="0.3">
      <c r="A81" s="104"/>
      <c r="B81" s="117" t="s">
        <v>238</v>
      </c>
      <c r="C81" s="129"/>
      <c r="D81" s="129"/>
      <c r="E81" s="129"/>
      <c r="F81" s="129"/>
      <c r="G81" s="129"/>
      <c r="H81" s="129"/>
      <c r="I81" s="130"/>
      <c r="J81" s="10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row>
    <row r="82" spans="1:46" ht="15" customHeight="1" x14ac:dyDescent="0.25">
      <c r="B82" s="210" t="s">
        <v>221</v>
      </c>
      <c r="C82" s="210"/>
      <c r="D82" s="210"/>
      <c r="E82" s="210"/>
      <c r="F82" s="210"/>
      <c r="G82" s="210"/>
      <c r="H82" s="210"/>
      <c r="I82" s="210"/>
      <c r="J82" s="120"/>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row>
    <row r="83" spans="1:46" ht="15" customHeight="1" x14ac:dyDescent="0.25">
      <c r="B83" s="226" t="s">
        <v>220</v>
      </c>
      <c r="C83" s="226"/>
      <c r="D83" s="226"/>
      <c r="E83" s="226"/>
      <c r="F83" s="226"/>
      <c r="G83" s="226"/>
      <c r="H83" s="226"/>
      <c r="I83" s="226"/>
      <c r="J83" s="120"/>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row>
    <row r="84" spans="1:46" x14ac:dyDescent="0.25">
      <c r="B84" s="227" t="s">
        <v>222</v>
      </c>
      <c r="C84" s="227"/>
      <c r="D84" s="227"/>
      <c r="E84" s="227"/>
      <c r="F84" s="227"/>
      <c r="G84" s="227"/>
      <c r="H84" s="227"/>
      <c r="I84" s="227"/>
      <c r="J84" s="131"/>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s="121" customFormat="1" x14ac:dyDescent="0.25">
      <c r="C85" s="132"/>
      <c r="D85" s="132"/>
      <c r="E85" s="132"/>
      <c r="F85" s="132"/>
      <c r="G85" s="132"/>
      <c r="H85" s="132"/>
      <c r="I85" s="132"/>
      <c r="J85" s="132"/>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row>
    <row r="86" spans="1:46" s="121" customFormat="1" x14ac:dyDescent="0.25">
      <c r="B86" s="121" t="s">
        <v>172</v>
      </c>
      <c r="C86" s="132"/>
      <c r="D86" s="132"/>
      <c r="E86" s="132"/>
      <c r="F86" s="132"/>
      <c r="G86" s="132"/>
      <c r="H86" s="132"/>
      <c r="I86" s="132"/>
      <c r="J86" s="132"/>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row>
    <row r="87" spans="1:46" s="121" customFormat="1" ht="15" customHeight="1" x14ac:dyDescent="0.25">
      <c r="B87" s="228" t="s">
        <v>223</v>
      </c>
      <c r="C87" s="228"/>
      <c r="D87" s="228"/>
      <c r="E87" s="228"/>
      <c r="F87" s="228"/>
      <c r="G87" s="228"/>
      <c r="H87" s="228"/>
      <c r="I87" s="228"/>
      <c r="J87" s="132"/>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row>
    <row r="88" spans="1:46" s="121" customFormat="1" x14ac:dyDescent="0.25">
      <c r="B88" s="229" t="s">
        <v>222</v>
      </c>
      <c r="C88" s="229"/>
      <c r="D88" s="229"/>
      <c r="E88" s="229"/>
      <c r="F88" s="229"/>
      <c r="G88" s="229"/>
      <c r="H88" s="229"/>
      <c r="I88" s="229"/>
      <c r="J88" s="132"/>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s="121" customFormat="1" x14ac:dyDescent="0.25">
      <c r="C89" s="132"/>
      <c r="D89" s="132"/>
      <c r="E89" s="132"/>
      <c r="F89" s="132"/>
      <c r="G89" s="132"/>
      <c r="H89" s="132"/>
      <c r="I89" s="132"/>
      <c r="J89" s="132"/>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x14ac:dyDescent="0.25">
      <c r="B90" s="204" t="s">
        <v>209</v>
      </c>
      <c r="C90" s="204"/>
      <c r="D90" s="204"/>
      <c r="E90" s="204"/>
      <c r="F90" s="204"/>
      <c r="G90" s="204"/>
      <c r="H90" s="204"/>
      <c r="I90" s="204"/>
      <c r="J90" s="125"/>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row>
    <row r="91" spans="1:46" x14ac:dyDescent="0.25">
      <c r="B91" s="208" t="s">
        <v>223</v>
      </c>
      <c r="C91" s="208"/>
      <c r="D91" s="208"/>
      <c r="E91" s="208"/>
      <c r="F91" s="208"/>
      <c r="G91" s="208"/>
      <c r="H91" s="208"/>
      <c r="I91" s="208"/>
      <c r="J91" s="125"/>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row>
    <row r="92" spans="1:46" x14ac:dyDescent="0.25">
      <c r="B92" s="205" t="s">
        <v>229</v>
      </c>
      <c r="C92" s="205"/>
      <c r="D92" s="205"/>
      <c r="E92" s="205"/>
      <c r="F92" s="205"/>
      <c r="G92" s="205"/>
      <c r="H92" s="205"/>
      <c r="I92" s="206"/>
      <c r="J92" s="71"/>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s="121" customFormat="1" x14ac:dyDescent="0.25">
      <c r="C93" s="122"/>
      <c r="D93" s="122"/>
      <c r="E93" s="122"/>
      <c r="F93" s="122"/>
      <c r="G93" s="122"/>
      <c r="H93" s="122"/>
      <c r="I93" s="122"/>
      <c r="J93" s="122"/>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row>
    <row r="94" spans="1:46" x14ac:dyDescent="0.25">
      <c r="B94" s="204" t="s">
        <v>86</v>
      </c>
      <c r="C94" s="204"/>
      <c r="D94" s="204"/>
      <c r="E94" s="204"/>
      <c r="F94" s="204"/>
      <c r="G94" s="204"/>
      <c r="H94" s="204"/>
      <c r="I94" s="204"/>
      <c r="J94" s="125"/>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row>
    <row r="95" spans="1:46" x14ac:dyDescent="0.25">
      <c r="B95" s="209" t="s">
        <v>223</v>
      </c>
      <c r="C95" s="209"/>
      <c r="D95" s="209"/>
      <c r="E95" s="209"/>
      <c r="F95" s="209"/>
      <c r="G95" s="209"/>
      <c r="H95" s="209"/>
      <c r="I95" s="209"/>
      <c r="J95" s="125"/>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row>
    <row r="96" spans="1:46" x14ac:dyDescent="0.25">
      <c r="B96" s="205" t="s">
        <v>87</v>
      </c>
      <c r="C96" s="205"/>
      <c r="D96" s="205"/>
      <c r="E96" s="205"/>
      <c r="F96" s="205"/>
      <c r="G96" s="205"/>
      <c r="H96" s="205"/>
      <c r="I96" s="206"/>
      <c r="J96" s="71"/>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s="121" customFormat="1" x14ac:dyDescent="0.25">
      <c r="C97" s="122"/>
      <c r="D97" s="122"/>
      <c r="E97" s="122"/>
      <c r="F97" s="122"/>
      <c r="G97" s="122"/>
      <c r="H97" s="122"/>
      <c r="I97" s="122"/>
      <c r="J97" s="122"/>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row>
    <row r="98" spans="1:46" x14ac:dyDescent="0.25">
      <c r="B98" s="204" t="s">
        <v>88</v>
      </c>
      <c r="C98" s="204"/>
      <c r="D98" s="204"/>
      <c r="E98" s="204"/>
      <c r="F98" s="204"/>
      <c r="G98" s="204"/>
      <c r="H98" s="204"/>
      <c r="I98" s="204"/>
      <c r="J98" s="125"/>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row>
    <row r="99" spans="1:46" x14ac:dyDescent="0.25">
      <c r="B99" s="208" t="s">
        <v>223</v>
      </c>
      <c r="C99" s="208"/>
      <c r="D99" s="208"/>
      <c r="E99" s="208"/>
      <c r="F99" s="208"/>
      <c r="G99" s="208"/>
      <c r="H99" s="208"/>
      <c r="I99" s="208"/>
      <c r="J99" s="125"/>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row>
    <row r="100" spans="1:46" x14ac:dyDescent="0.25">
      <c r="B100" s="205" t="s">
        <v>273</v>
      </c>
      <c r="C100" s="205"/>
      <c r="D100" s="205"/>
      <c r="E100" s="205"/>
      <c r="F100" s="205"/>
      <c r="G100" s="205"/>
      <c r="H100" s="205"/>
      <c r="I100" s="206"/>
      <c r="J100" s="71"/>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ht="15.75" thickBot="1" x14ac:dyDescent="0.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row>
    <row r="102" spans="1:46" x14ac:dyDescent="0.25">
      <c r="A102" s="94" t="s">
        <v>89</v>
      </c>
      <c r="B102" s="211" t="s">
        <v>239</v>
      </c>
      <c r="C102" s="211"/>
      <c r="D102" s="211"/>
      <c r="E102" s="211"/>
      <c r="F102" s="211"/>
      <c r="G102" s="211"/>
      <c r="H102" s="211"/>
      <c r="I102" s="212"/>
      <c r="J102" s="110"/>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6" ht="15" customHeight="1" x14ac:dyDescent="0.25">
      <c r="A103" s="96"/>
      <c r="B103" s="232" t="s">
        <v>232</v>
      </c>
      <c r="C103" s="232"/>
      <c r="D103" s="232"/>
      <c r="E103" s="232"/>
      <c r="F103" s="232"/>
      <c r="G103" s="232"/>
      <c r="H103" s="133"/>
      <c r="I103" s="134"/>
      <c r="J103" s="110"/>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row>
    <row r="104" spans="1:46" ht="15.75" thickBot="1" x14ac:dyDescent="0.3">
      <c r="A104" s="126"/>
      <c r="B104" s="213" t="s">
        <v>224</v>
      </c>
      <c r="C104" s="213"/>
      <c r="D104" s="213"/>
      <c r="E104" s="213"/>
      <c r="F104" s="213"/>
      <c r="G104" s="213"/>
      <c r="H104" s="213"/>
      <c r="I104" s="214"/>
      <c r="J104" s="11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46" x14ac:dyDescent="0.25">
      <c r="F105" s="202" t="s">
        <v>4</v>
      </c>
      <c r="G105" s="202"/>
      <c r="H105" s="202"/>
      <c r="I105" s="202"/>
      <c r="J105" s="69"/>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46" x14ac:dyDescent="0.25">
      <c r="F106" s="202" t="s">
        <v>5</v>
      </c>
      <c r="G106" s="202"/>
      <c r="H106" s="202"/>
      <c r="I106" s="202"/>
      <c r="J106" s="69"/>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46" x14ac:dyDescent="0.25">
      <c r="F107" s="202" t="s">
        <v>6</v>
      </c>
      <c r="G107" s="202"/>
      <c r="H107" s="202"/>
      <c r="I107" s="202"/>
      <c r="J107" s="69"/>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46" x14ac:dyDescent="0.25">
      <c r="F108" s="202" t="s">
        <v>7</v>
      </c>
      <c r="G108" s="202"/>
      <c r="H108" s="202"/>
      <c r="I108" s="202"/>
      <c r="J108" s="69"/>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46" x14ac:dyDescent="0.25">
      <c r="F109" s="202" t="s">
        <v>8</v>
      </c>
      <c r="G109" s="202"/>
      <c r="H109" s="202"/>
      <c r="I109" s="202"/>
      <c r="J109" s="69"/>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46" x14ac:dyDescent="0.25">
      <c r="F110" s="202" t="s">
        <v>9</v>
      </c>
      <c r="G110" s="202"/>
      <c r="H110" s="202"/>
      <c r="I110" s="202"/>
      <c r="J110" s="69"/>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46" x14ac:dyDescent="0.25">
      <c r="F111" s="202" t="s">
        <v>10</v>
      </c>
      <c r="G111" s="202"/>
      <c r="H111" s="202"/>
      <c r="I111" s="202"/>
      <c r="J111" s="69"/>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46" x14ac:dyDescent="0.25">
      <c r="F112" s="202" t="s">
        <v>11</v>
      </c>
      <c r="G112" s="202"/>
      <c r="H112" s="202"/>
      <c r="I112" s="202"/>
      <c r="J112" s="69"/>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x14ac:dyDescent="0.25">
      <c r="F113" s="202" t="s">
        <v>12</v>
      </c>
      <c r="G113" s="202"/>
      <c r="H113" s="202"/>
      <c r="I113" s="202"/>
      <c r="J113" s="69"/>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x14ac:dyDescent="0.25">
      <c r="F114" s="202" t="s">
        <v>13</v>
      </c>
      <c r="G114" s="202"/>
      <c r="H114" s="202"/>
      <c r="I114" s="202"/>
      <c r="J114" s="69"/>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x14ac:dyDescent="0.25">
      <c r="F115" s="202" t="s">
        <v>14</v>
      </c>
      <c r="G115" s="202"/>
      <c r="H115" s="202"/>
      <c r="I115" s="202"/>
      <c r="J115" s="69"/>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x14ac:dyDescent="0.25">
      <c r="F116" s="202" t="s">
        <v>15</v>
      </c>
      <c r="G116" s="202"/>
      <c r="H116" s="202"/>
      <c r="I116" s="202"/>
      <c r="J116" s="69"/>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x14ac:dyDescent="0.25">
      <c r="F117" s="202" t="s">
        <v>16</v>
      </c>
      <c r="G117" s="202"/>
      <c r="H117" s="202"/>
      <c r="I117" s="202"/>
      <c r="J117" s="69"/>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x14ac:dyDescent="0.25">
      <c r="B118" s="207" t="s">
        <v>18</v>
      </c>
      <c r="C118" s="207"/>
      <c r="D118" s="207"/>
      <c r="E118" s="207"/>
      <c r="F118" s="207"/>
      <c r="G118" s="207"/>
      <c r="H118" s="207"/>
      <c r="I118" s="207"/>
      <c r="J118" s="190"/>
      <c r="K118" s="191"/>
      <c r="L118" s="191"/>
      <c r="M118" s="191"/>
      <c r="N118" s="191"/>
      <c r="O118" s="192"/>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x14ac:dyDescent="0.25">
      <c r="B119" s="135"/>
      <c r="C119" s="135"/>
      <c r="D119" s="135"/>
      <c r="E119" s="135"/>
      <c r="F119" s="135"/>
      <c r="G119" s="135"/>
      <c r="H119" s="135"/>
      <c r="I119" s="135"/>
      <c r="J119" s="193"/>
      <c r="K119" s="194"/>
      <c r="L119" s="194"/>
      <c r="M119" s="194"/>
      <c r="N119" s="194"/>
      <c r="O119" s="195"/>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ht="15.75" thickBot="1" x14ac:dyDescent="0.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ht="15.75" customHeight="1" x14ac:dyDescent="0.25">
      <c r="A121" s="94" t="s">
        <v>90</v>
      </c>
      <c r="B121" s="215" t="s">
        <v>265</v>
      </c>
      <c r="C121" s="215"/>
      <c r="D121" s="215"/>
      <c r="E121" s="215"/>
      <c r="F121" s="215"/>
      <c r="G121" s="215"/>
      <c r="H121" s="215"/>
      <c r="I121" s="216"/>
      <c r="J121" s="110"/>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x14ac:dyDescent="0.25">
      <c r="A122" s="96"/>
      <c r="B122" s="217"/>
      <c r="C122" s="217"/>
      <c r="D122" s="217"/>
      <c r="E122" s="217"/>
      <c r="F122" s="217"/>
      <c r="G122" s="217"/>
      <c r="H122" s="217"/>
      <c r="I122" s="218"/>
      <c r="J122" s="110"/>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ht="15.75" thickBot="1" x14ac:dyDescent="0.3">
      <c r="A123" s="99"/>
      <c r="B123" s="117" t="s">
        <v>238</v>
      </c>
      <c r="C123" s="136"/>
      <c r="D123" s="136"/>
      <c r="E123" s="136"/>
      <c r="F123" s="136"/>
      <c r="G123" s="136"/>
      <c r="H123" s="136"/>
      <c r="I123" s="137"/>
      <c r="J123" s="110"/>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x14ac:dyDescent="0.25">
      <c r="B124" s="203" t="s">
        <v>91</v>
      </c>
      <c r="C124" s="203"/>
      <c r="D124" s="203"/>
      <c r="E124" s="203"/>
      <c r="F124" s="203"/>
      <c r="G124" s="203"/>
      <c r="H124" s="203"/>
      <c r="I124" s="203"/>
      <c r="J124" s="71"/>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x14ac:dyDescent="0.25">
      <c r="B125" s="205" t="s">
        <v>92</v>
      </c>
      <c r="C125" s="205"/>
      <c r="D125" s="205"/>
      <c r="E125" s="205"/>
      <c r="F125" s="205"/>
      <c r="G125" s="205"/>
      <c r="H125" s="205"/>
      <c r="I125" s="206"/>
      <c r="J125" s="71"/>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s="121" customFormat="1" x14ac:dyDescent="0.25">
      <c r="C126" s="122"/>
      <c r="D126" s="122"/>
      <c r="E126" s="122"/>
      <c r="F126" s="122"/>
      <c r="G126" s="122"/>
      <c r="H126" s="122"/>
      <c r="I126" s="122"/>
      <c r="J126" s="122"/>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row>
    <row r="127" spans="1:46" ht="15" customHeight="1" x14ac:dyDescent="0.25">
      <c r="B127" s="185" t="s">
        <v>93</v>
      </c>
      <c r="C127" s="185"/>
      <c r="D127" s="185"/>
      <c r="E127" s="185"/>
      <c r="F127" s="185"/>
      <c r="G127" s="185"/>
      <c r="H127" s="185"/>
      <c r="I127" s="185"/>
      <c r="J127" s="131"/>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x14ac:dyDescent="0.25">
      <c r="B128" s="185"/>
      <c r="C128" s="185"/>
      <c r="D128" s="185"/>
      <c r="E128" s="185"/>
      <c r="F128" s="185"/>
      <c r="G128" s="185"/>
      <c r="H128" s="185"/>
      <c r="I128" s="185"/>
      <c r="J128" s="131"/>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row>
    <row r="129" spans="2:46" x14ac:dyDescent="0.25">
      <c r="B129" s="205" t="s">
        <v>94</v>
      </c>
      <c r="C129" s="205"/>
      <c r="D129" s="205"/>
      <c r="E129" s="205"/>
      <c r="F129" s="205"/>
      <c r="G129" s="205"/>
      <c r="H129" s="205"/>
      <c r="I129" s="206"/>
      <c r="J129" s="71"/>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2:46" s="121" customFormat="1" x14ac:dyDescent="0.25">
      <c r="C130" s="122"/>
      <c r="D130" s="122"/>
      <c r="E130" s="122"/>
      <c r="F130" s="122"/>
      <c r="G130" s="122"/>
      <c r="H130" s="122"/>
      <c r="I130" s="122"/>
      <c r="J130" s="122"/>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row>
    <row r="131" spans="2:46" x14ac:dyDescent="0.25">
      <c r="B131" s="204" t="s">
        <v>200</v>
      </c>
      <c r="C131" s="204"/>
      <c r="D131" s="204"/>
      <c r="E131" s="204"/>
      <c r="F131" s="204"/>
      <c r="G131" s="204"/>
      <c r="H131" s="204"/>
      <c r="I131" s="204"/>
      <c r="J131" s="125"/>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2:46" x14ac:dyDescent="0.25">
      <c r="B132" s="205" t="s">
        <v>96</v>
      </c>
      <c r="C132" s="205"/>
      <c r="D132" s="205"/>
      <c r="E132" s="205"/>
      <c r="F132" s="205"/>
      <c r="G132" s="205"/>
      <c r="H132" s="205"/>
      <c r="I132" s="206"/>
      <c r="J132" s="71"/>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2:46" s="121" customFormat="1" x14ac:dyDescent="0.25">
      <c r="C133" s="122"/>
      <c r="D133" s="122"/>
      <c r="E133" s="122"/>
      <c r="F133" s="122"/>
      <c r="G133" s="122"/>
      <c r="H133" s="122"/>
      <c r="I133" s="122"/>
      <c r="J133" s="122"/>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row>
    <row r="134" spans="2:46" x14ac:dyDescent="0.25">
      <c r="B134" s="204" t="s">
        <v>95</v>
      </c>
      <c r="C134" s="204"/>
      <c r="D134" s="204"/>
      <c r="E134" s="204"/>
      <c r="F134" s="204"/>
      <c r="G134" s="204"/>
      <c r="H134" s="204"/>
      <c r="I134" s="204"/>
      <c r="J134" s="125"/>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2:46" x14ac:dyDescent="0.25">
      <c r="B135" s="205" t="s">
        <v>96</v>
      </c>
      <c r="C135" s="205"/>
      <c r="D135" s="205"/>
      <c r="E135" s="205"/>
      <c r="F135" s="205"/>
      <c r="G135" s="205"/>
      <c r="H135" s="205"/>
      <c r="I135" s="206"/>
      <c r="J135" s="71"/>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2:46" s="121" customFormat="1" x14ac:dyDescent="0.25">
      <c r="C136" s="122"/>
      <c r="D136" s="122"/>
      <c r="E136" s="122"/>
      <c r="F136" s="122"/>
      <c r="G136" s="122"/>
      <c r="H136" s="122"/>
      <c r="I136" s="122"/>
      <c r="J136" s="122"/>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row>
    <row r="137" spans="2:46" x14ac:dyDescent="0.25">
      <c r="B137" s="204" t="s">
        <v>274</v>
      </c>
      <c r="C137" s="204"/>
      <c r="D137" s="204"/>
      <c r="E137" s="204"/>
      <c r="F137" s="204"/>
      <c r="G137" s="204"/>
      <c r="H137" s="204"/>
      <c r="I137" s="204"/>
      <c r="J137" s="125"/>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2:46" x14ac:dyDescent="0.25">
      <c r="B138" s="205" t="s">
        <v>98</v>
      </c>
      <c r="C138" s="205"/>
      <c r="D138" s="205"/>
      <c r="E138" s="205"/>
      <c r="F138" s="205"/>
      <c r="G138" s="205"/>
      <c r="H138" s="205"/>
      <c r="I138" s="206"/>
      <c r="J138" s="71"/>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2:46" x14ac:dyDescent="0.25">
      <c r="B139" s="125"/>
      <c r="C139" s="125"/>
      <c r="D139" s="125"/>
      <c r="E139" s="125"/>
      <c r="F139" s="125"/>
      <c r="G139" s="125"/>
      <c r="H139" s="125"/>
      <c r="I139" s="71"/>
      <c r="J139" s="71"/>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2:46" x14ac:dyDescent="0.25">
      <c r="B140" s="204" t="s">
        <v>97</v>
      </c>
      <c r="C140" s="204"/>
      <c r="D140" s="204"/>
      <c r="E140" s="204"/>
      <c r="F140" s="204"/>
      <c r="G140" s="204"/>
      <c r="H140" s="204"/>
      <c r="I140" s="204"/>
      <c r="J140" s="125"/>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2:46" x14ac:dyDescent="0.25">
      <c r="B141" s="205" t="s">
        <v>98</v>
      </c>
      <c r="C141" s="205"/>
      <c r="D141" s="205"/>
      <c r="E141" s="205"/>
      <c r="F141" s="205"/>
      <c r="G141" s="205"/>
      <c r="H141" s="205"/>
      <c r="I141" s="206"/>
      <c r="J141" s="71"/>
      <c r="K141" s="124" t="e">
        <f t="shared" ref="K141:AT141" si="2">K138/K60</f>
        <v>#DIV/0!</v>
      </c>
      <c r="L141" s="124" t="e">
        <f t="shared" si="2"/>
        <v>#DIV/0!</v>
      </c>
      <c r="M141" s="124" t="e">
        <f t="shared" si="2"/>
        <v>#DIV/0!</v>
      </c>
      <c r="N141" s="124" t="e">
        <f t="shared" si="2"/>
        <v>#DIV/0!</v>
      </c>
      <c r="O141" s="124" t="e">
        <f t="shared" si="2"/>
        <v>#DIV/0!</v>
      </c>
      <c r="P141" s="124" t="e">
        <f t="shared" si="2"/>
        <v>#DIV/0!</v>
      </c>
      <c r="Q141" s="124" t="e">
        <f t="shared" si="2"/>
        <v>#DIV/0!</v>
      </c>
      <c r="R141" s="124" t="e">
        <f t="shared" si="2"/>
        <v>#DIV/0!</v>
      </c>
      <c r="S141" s="124" t="e">
        <f t="shared" si="2"/>
        <v>#DIV/0!</v>
      </c>
      <c r="T141" s="124" t="e">
        <f t="shared" si="2"/>
        <v>#DIV/0!</v>
      </c>
      <c r="U141" s="124" t="e">
        <f t="shared" si="2"/>
        <v>#DIV/0!</v>
      </c>
      <c r="V141" s="124" t="e">
        <f t="shared" si="2"/>
        <v>#DIV/0!</v>
      </c>
      <c r="W141" s="124" t="e">
        <f t="shared" si="2"/>
        <v>#DIV/0!</v>
      </c>
      <c r="X141" s="124" t="e">
        <f t="shared" si="2"/>
        <v>#DIV/0!</v>
      </c>
      <c r="Y141" s="124" t="e">
        <f t="shared" si="2"/>
        <v>#DIV/0!</v>
      </c>
      <c r="Z141" s="124" t="e">
        <f t="shared" si="2"/>
        <v>#DIV/0!</v>
      </c>
      <c r="AA141" s="124" t="e">
        <f t="shared" si="2"/>
        <v>#DIV/0!</v>
      </c>
      <c r="AB141" s="124" t="e">
        <f t="shared" si="2"/>
        <v>#DIV/0!</v>
      </c>
      <c r="AC141" s="124" t="e">
        <f t="shared" si="2"/>
        <v>#DIV/0!</v>
      </c>
      <c r="AD141" s="124" t="e">
        <f t="shared" si="2"/>
        <v>#DIV/0!</v>
      </c>
      <c r="AE141" s="124" t="e">
        <f t="shared" si="2"/>
        <v>#DIV/0!</v>
      </c>
      <c r="AF141" s="124" t="e">
        <f t="shared" si="2"/>
        <v>#DIV/0!</v>
      </c>
      <c r="AG141" s="124" t="e">
        <f t="shared" si="2"/>
        <v>#DIV/0!</v>
      </c>
      <c r="AH141" s="124" t="e">
        <f t="shared" si="2"/>
        <v>#DIV/0!</v>
      </c>
      <c r="AI141" s="124" t="e">
        <f t="shared" si="2"/>
        <v>#DIV/0!</v>
      </c>
      <c r="AJ141" s="124" t="e">
        <f t="shared" si="2"/>
        <v>#DIV/0!</v>
      </c>
      <c r="AK141" s="124" t="e">
        <f t="shared" si="2"/>
        <v>#DIV/0!</v>
      </c>
      <c r="AL141" s="124" t="e">
        <f t="shared" si="2"/>
        <v>#DIV/0!</v>
      </c>
      <c r="AM141" s="124" t="e">
        <f t="shared" si="2"/>
        <v>#DIV/0!</v>
      </c>
      <c r="AN141" s="124" t="e">
        <f t="shared" si="2"/>
        <v>#DIV/0!</v>
      </c>
      <c r="AO141" s="124" t="e">
        <f t="shared" si="2"/>
        <v>#DIV/0!</v>
      </c>
      <c r="AP141" s="124" t="e">
        <f t="shared" si="2"/>
        <v>#DIV/0!</v>
      </c>
      <c r="AQ141" s="124" t="e">
        <f t="shared" si="2"/>
        <v>#DIV/0!</v>
      </c>
      <c r="AR141" s="124" t="e">
        <f t="shared" si="2"/>
        <v>#DIV/0!</v>
      </c>
      <c r="AS141" s="124" t="e">
        <f t="shared" si="2"/>
        <v>#DIV/0!</v>
      </c>
      <c r="AT141" s="124" t="e">
        <f t="shared" si="2"/>
        <v>#DIV/0!</v>
      </c>
    </row>
    <row r="142" spans="2:46" s="121" customFormat="1" x14ac:dyDescent="0.25">
      <c r="C142" s="122"/>
      <c r="D142" s="122"/>
      <c r="E142" s="122"/>
      <c r="F142" s="122"/>
      <c r="G142" s="122"/>
      <c r="H142" s="122"/>
      <c r="I142" s="122"/>
      <c r="J142" s="122"/>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row>
    <row r="143" spans="2:46" ht="15" customHeight="1" x14ac:dyDescent="0.25">
      <c r="B143" s="185" t="s">
        <v>226</v>
      </c>
      <c r="C143" s="185"/>
      <c r="D143" s="185"/>
      <c r="E143" s="185"/>
      <c r="F143" s="185"/>
      <c r="G143" s="185"/>
      <c r="H143" s="185"/>
      <c r="I143" s="185"/>
      <c r="J143" s="131"/>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row>
    <row r="144" spans="2:46" x14ac:dyDescent="0.25">
      <c r="B144" s="185"/>
      <c r="C144" s="185"/>
      <c r="D144" s="185"/>
      <c r="E144" s="185"/>
      <c r="F144" s="185"/>
      <c r="G144" s="185"/>
      <c r="H144" s="185"/>
      <c r="I144" s="185"/>
      <c r="J144" s="131"/>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B145" s="91" t="s">
        <v>227</v>
      </c>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row>
    <row r="146" spans="1:46" s="121" customFormat="1" x14ac:dyDescent="0.25">
      <c r="C146" s="122"/>
      <c r="D146" s="122"/>
      <c r="E146" s="122"/>
      <c r="F146" s="122"/>
      <c r="G146" s="122"/>
      <c r="H146" s="122"/>
      <c r="I146" s="122"/>
      <c r="J146" s="122"/>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c r="AR146" s="124"/>
      <c r="AS146" s="124"/>
      <c r="AT146" s="124"/>
    </row>
    <row r="147" spans="1:46" ht="15" customHeight="1" x14ac:dyDescent="0.25">
      <c r="B147" s="185" t="s">
        <v>240</v>
      </c>
      <c r="C147" s="185"/>
      <c r="D147" s="185"/>
      <c r="E147" s="185"/>
      <c r="F147" s="185"/>
      <c r="G147" s="185"/>
      <c r="H147" s="185"/>
      <c r="I147" s="185"/>
      <c r="J147" s="131"/>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row>
    <row r="148" spans="1:46" x14ac:dyDescent="0.25">
      <c r="B148" s="185"/>
      <c r="C148" s="185"/>
      <c r="D148" s="185"/>
      <c r="E148" s="185"/>
      <c r="F148" s="185"/>
      <c r="G148" s="185"/>
      <c r="H148" s="185"/>
      <c r="I148" s="185"/>
      <c r="J148" s="131"/>
      <c r="K148" s="124" t="e">
        <f t="shared" ref="K148:AT148" si="3">K144/K60</f>
        <v>#DIV/0!</v>
      </c>
      <c r="L148" s="124" t="e">
        <f t="shared" si="3"/>
        <v>#DIV/0!</v>
      </c>
      <c r="M148" s="124" t="e">
        <f t="shared" si="3"/>
        <v>#DIV/0!</v>
      </c>
      <c r="N148" s="124" t="e">
        <f t="shared" si="3"/>
        <v>#DIV/0!</v>
      </c>
      <c r="O148" s="124" t="e">
        <f t="shared" si="3"/>
        <v>#DIV/0!</v>
      </c>
      <c r="P148" s="124" t="e">
        <f t="shared" si="3"/>
        <v>#DIV/0!</v>
      </c>
      <c r="Q148" s="124" t="e">
        <f t="shared" si="3"/>
        <v>#DIV/0!</v>
      </c>
      <c r="R148" s="124" t="e">
        <f t="shared" si="3"/>
        <v>#DIV/0!</v>
      </c>
      <c r="S148" s="124" t="e">
        <f t="shared" si="3"/>
        <v>#DIV/0!</v>
      </c>
      <c r="T148" s="124" t="e">
        <f t="shared" si="3"/>
        <v>#DIV/0!</v>
      </c>
      <c r="U148" s="124" t="e">
        <f t="shared" si="3"/>
        <v>#DIV/0!</v>
      </c>
      <c r="V148" s="124" t="e">
        <f t="shared" si="3"/>
        <v>#DIV/0!</v>
      </c>
      <c r="W148" s="124" t="e">
        <f t="shared" si="3"/>
        <v>#DIV/0!</v>
      </c>
      <c r="X148" s="124" t="e">
        <f t="shared" si="3"/>
        <v>#DIV/0!</v>
      </c>
      <c r="Y148" s="124" t="e">
        <f t="shared" si="3"/>
        <v>#DIV/0!</v>
      </c>
      <c r="Z148" s="124" t="e">
        <f t="shared" si="3"/>
        <v>#DIV/0!</v>
      </c>
      <c r="AA148" s="124" t="e">
        <f t="shared" si="3"/>
        <v>#DIV/0!</v>
      </c>
      <c r="AB148" s="124" t="e">
        <f t="shared" si="3"/>
        <v>#DIV/0!</v>
      </c>
      <c r="AC148" s="124" t="e">
        <f t="shared" si="3"/>
        <v>#DIV/0!</v>
      </c>
      <c r="AD148" s="124" t="e">
        <f t="shared" si="3"/>
        <v>#DIV/0!</v>
      </c>
      <c r="AE148" s="124" t="e">
        <f t="shared" si="3"/>
        <v>#DIV/0!</v>
      </c>
      <c r="AF148" s="124" t="e">
        <f t="shared" si="3"/>
        <v>#DIV/0!</v>
      </c>
      <c r="AG148" s="124" t="e">
        <f t="shared" si="3"/>
        <v>#DIV/0!</v>
      </c>
      <c r="AH148" s="124" t="e">
        <f t="shared" si="3"/>
        <v>#DIV/0!</v>
      </c>
      <c r="AI148" s="124" t="e">
        <f t="shared" si="3"/>
        <v>#DIV/0!</v>
      </c>
      <c r="AJ148" s="124" t="e">
        <f t="shared" si="3"/>
        <v>#DIV/0!</v>
      </c>
      <c r="AK148" s="124" t="e">
        <f t="shared" si="3"/>
        <v>#DIV/0!</v>
      </c>
      <c r="AL148" s="124" t="e">
        <f t="shared" si="3"/>
        <v>#DIV/0!</v>
      </c>
      <c r="AM148" s="124" t="e">
        <f t="shared" si="3"/>
        <v>#DIV/0!</v>
      </c>
      <c r="AN148" s="124" t="e">
        <f t="shared" si="3"/>
        <v>#DIV/0!</v>
      </c>
      <c r="AO148" s="124" t="e">
        <f t="shared" si="3"/>
        <v>#DIV/0!</v>
      </c>
      <c r="AP148" s="124" t="e">
        <f t="shared" si="3"/>
        <v>#DIV/0!</v>
      </c>
      <c r="AQ148" s="124" t="e">
        <f t="shared" si="3"/>
        <v>#DIV/0!</v>
      </c>
      <c r="AR148" s="124" t="e">
        <f t="shared" si="3"/>
        <v>#DIV/0!</v>
      </c>
      <c r="AS148" s="124" t="e">
        <f t="shared" si="3"/>
        <v>#DIV/0!</v>
      </c>
      <c r="AT148" s="124" t="e">
        <f t="shared" si="3"/>
        <v>#DIV/0!</v>
      </c>
    </row>
    <row r="149" spans="1:46" x14ac:dyDescent="0.25">
      <c r="B149" s="91" t="s">
        <v>227</v>
      </c>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row>
    <row r="150" spans="1:46" ht="15.75" thickBot="1" x14ac:dyDescent="0.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row>
    <row r="151" spans="1:46" ht="15" customHeight="1" x14ac:dyDescent="0.25">
      <c r="A151" s="100" t="s">
        <v>99</v>
      </c>
      <c r="B151" s="186" t="s">
        <v>241</v>
      </c>
      <c r="C151" s="186"/>
      <c r="D151" s="186"/>
      <c r="E151" s="186"/>
      <c r="F151" s="186"/>
      <c r="G151" s="186"/>
      <c r="H151" s="186"/>
      <c r="I151" s="187"/>
      <c r="J151" s="101"/>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row>
    <row r="152" spans="1:46" x14ac:dyDescent="0.25">
      <c r="A152" s="102"/>
      <c r="B152" s="188"/>
      <c r="C152" s="188"/>
      <c r="D152" s="188"/>
      <c r="E152" s="188"/>
      <c r="F152" s="188"/>
      <c r="G152" s="188"/>
      <c r="H152" s="188"/>
      <c r="I152" s="189"/>
      <c r="J152" s="101"/>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row>
    <row r="153" spans="1:46" x14ac:dyDescent="0.25">
      <c r="A153" s="102"/>
      <c r="B153" s="188"/>
      <c r="C153" s="188"/>
      <c r="D153" s="188"/>
      <c r="E153" s="188"/>
      <c r="F153" s="188"/>
      <c r="G153" s="188"/>
      <c r="H153" s="188"/>
      <c r="I153" s="189"/>
      <c r="J153" s="101"/>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15.75" customHeight="1" thickBot="1" x14ac:dyDescent="0.3">
      <c r="A154" s="104"/>
      <c r="B154" s="138" t="s">
        <v>275</v>
      </c>
      <c r="C154" s="106"/>
      <c r="D154" s="106"/>
      <c r="E154" s="106"/>
      <c r="F154" s="106"/>
      <c r="G154" s="106"/>
      <c r="H154" s="106"/>
      <c r="I154" s="128"/>
      <c r="J154" s="101"/>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x14ac:dyDescent="0.25">
      <c r="A155" s="139"/>
      <c r="B155" s="139"/>
      <c r="C155" s="103"/>
      <c r="D155" s="103"/>
      <c r="E155" s="103"/>
      <c r="F155" s="103"/>
      <c r="G155" s="103"/>
      <c r="H155" s="103"/>
      <c r="I155" s="103"/>
      <c r="J155" s="10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x14ac:dyDescent="0.25">
      <c r="C156" s="33"/>
      <c r="D156" s="33"/>
      <c r="G156" s="33"/>
      <c r="H156" s="33"/>
      <c r="I156" s="86" t="str">
        <f>Misc!T1</f>
        <v>Bank Account Stability</v>
      </c>
      <c r="J156" s="68"/>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x14ac:dyDescent="0.25">
      <c r="C157" s="33"/>
      <c r="D157" s="33"/>
      <c r="G157" s="33"/>
      <c r="H157" s="33"/>
      <c r="I157" s="86" t="str">
        <f>Misc!T2</f>
        <v>Bank Account Verification</v>
      </c>
      <c r="J157" s="68"/>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row>
    <row r="158" spans="1:46" x14ac:dyDescent="0.25">
      <c r="C158" s="33"/>
      <c r="D158" s="33"/>
      <c r="G158" s="33"/>
      <c r="H158" s="33"/>
      <c r="I158" s="86" t="str">
        <f>Misc!T3</f>
        <v>Clean Collateral Title</v>
      </c>
      <c r="J158" s="68"/>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row>
    <row r="159" spans="1:46" x14ac:dyDescent="0.25">
      <c r="C159" s="33"/>
      <c r="D159" s="33"/>
      <c r="G159" s="33"/>
      <c r="H159" s="33"/>
      <c r="I159" s="86" t="str">
        <f>Misc!T4</f>
        <v>Collateral Insurance Verification</v>
      </c>
      <c r="J159" s="68"/>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row>
    <row r="160" spans="1:46" x14ac:dyDescent="0.25">
      <c r="C160" s="33"/>
      <c r="D160" s="33"/>
      <c r="G160" s="33"/>
      <c r="H160" s="33"/>
      <c r="I160" s="86" t="str">
        <f>Misc!T5</f>
        <v>Collateral Value</v>
      </c>
      <c r="J160" s="68"/>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row>
    <row r="161" spans="3:46" x14ac:dyDescent="0.25">
      <c r="C161" s="33"/>
      <c r="D161" s="33"/>
      <c r="G161" s="33"/>
      <c r="H161" s="33"/>
      <c r="I161" s="86" t="str">
        <f>Misc!T6</f>
        <v>Credit History</v>
      </c>
      <c r="J161" s="68"/>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row>
    <row r="162" spans="3:46" x14ac:dyDescent="0.25">
      <c r="C162" s="33"/>
      <c r="D162" s="33"/>
      <c r="G162" s="33"/>
      <c r="H162" s="33"/>
      <c r="I162" s="86" t="str">
        <f>Misc!T7</f>
        <v>Debt to Income Percentage Requirement</v>
      </c>
      <c r="J162" s="68"/>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row>
    <row r="163" spans="3:46" x14ac:dyDescent="0.25">
      <c r="C163" s="33"/>
      <c r="D163" s="33"/>
      <c r="G163" s="33"/>
      <c r="H163" s="33"/>
      <c r="I163" s="86" t="str">
        <f>Misc!T8</f>
        <v>Employment Stability</v>
      </c>
      <c r="J163" s="68"/>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row>
    <row r="164" spans="3:46" x14ac:dyDescent="0.25">
      <c r="C164" s="33"/>
      <c r="D164" s="33"/>
      <c r="G164" s="33"/>
      <c r="H164" s="33"/>
      <c r="I164" s="86" t="str">
        <f>Misc!T9</f>
        <v>Employment Verification</v>
      </c>
      <c r="J164" s="68"/>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row>
    <row r="165" spans="3:46" x14ac:dyDescent="0.25">
      <c r="C165" s="33"/>
      <c r="D165" s="33"/>
      <c r="G165" s="33"/>
      <c r="H165" s="33"/>
      <c r="I165" s="86" t="str">
        <f>Misc!T10</f>
        <v>Established Borrower History with Licensee</v>
      </c>
      <c r="J165" s="68"/>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row>
    <row r="166" spans="3:46" x14ac:dyDescent="0.25">
      <c r="C166" s="33"/>
      <c r="D166" s="33"/>
      <c r="G166" s="33"/>
      <c r="H166" s="33"/>
      <c r="I166" s="86" t="str">
        <f>Misc!T11</f>
        <v>Estimated Tax Refund</v>
      </c>
      <c r="J166" s="68"/>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row>
    <row r="167" spans="3:46" x14ac:dyDescent="0.25">
      <c r="C167" s="33"/>
      <c r="D167" s="33"/>
      <c r="G167" s="33"/>
      <c r="H167" s="33"/>
      <c r="I167" s="86" t="str">
        <f>Misc!T12</f>
        <v>Identification Requirement (i.e. Photo ID)</v>
      </c>
      <c r="J167" s="68"/>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row>
    <row r="168" spans="3:46" x14ac:dyDescent="0.25">
      <c r="C168" s="33"/>
      <c r="D168" s="33"/>
      <c r="G168" s="33"/>
      <c r="H168" s="33"/>
      <c r="I168" s="86" t="str">
        <f>Misc!T13</f>
        <v>Income Stability</v>
      </c>
      <c r="J168" s="68"/>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row>
    <row r="169" spans="3:46" x14ac:dyDescent="0.25">
      <c r="C169" s="33"/>
      <c r="D169" s="33"/>
      <c r="G169" s="33"/>
      <c r="H169" s="33"/>
      <c r="I169" s="86" t="str">
        <f>Misc!T14</f>
        <v>Income Verification</v>
      </c>
      <c r="J169" s="68"/>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row>
    <row r="170" spans="3:46" x14ac:dyDescent="0.25">
      <c r="C170" s="33"/>
      <c r="D170" s="33"/>
      <c r="G170" s="33"/>
      <c r="H170" s="33"/>
      <c r="I170" s="86" t="str">
        <f>Misc!T15</f>
        <v>Minimum Employment Requirement</v>
      </c>
      <c r="J170" s="68"/>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row>
    <row r="171" spans="3:46" x14ac:dyDescent="0.25">
      <c r="C171" s="33"/>
      <c r="D171" s="33"/>
      <c r="G171" s="33"/>
      <c r="H171" s="33"/>
      <c r="I171" s="86" t="str">
        <f>Misc!T16</f>
        <v>Minimum Income Requirement</v>
      </c>
      <c r="J171" s="68"/>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row>
    <row r="172" spans="3:46" x14ac:dyDescent="0.25">
      <c r="C172" s="33"/>
      <c r="D172" s="33"/>
      <c r="G172" s="33"/>
      <c r="H172" s="33"/>
      <c r="I172" s="86" t="str">
        <f>Misc!T17</f>
        <v>Minimum Residence Requirement</v>
      </c>
      <c r="J172" s="68"/>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row>
    <row r="173" spans="3:46" x14ac:dyDescent="0.25">
      <c r="C173" s="33"/>
      <c r="D173" s="33"/>
      <c r="G173" s="33"/>
      <c r="H173" s="33"/>
      <c r="I173" s="86" t="str">
        <f>Misc!T18</f>
        <v>Personal Information Verification</v>
      </c>
      <c r="J173" s="68"/>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row>
    <row r="174" spans="3:46" x14ac:dyDescent="0.25">
      <c r="C174" s="33"/>
      <c r="D174" s="33"/>
      <c r="G174" s="33"/>
      <c r="H174" s="33"/>
      <c r="I174" s="86" t="str">
        <f>Misc!T19</f>
        <v>Residence Stability</v>
      </c>
      <c r="J174" s="68"/>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row>
    <row r="175" spans="3:46" x14ac:dyDescent="0.25">
      <c r="C175" s="33"/>
      <c r="D175" s="33"/>
      <c r="G175" s="33"/>
      <c r="H175" s="33"/>
      <c r="I175" s="86" t="str">
        <f>Misc!T20</f>
        <v>Residence Verification</v>
      </c>
      <c r="J175" s="68"/>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row>
    <row r="176" spans="3:46" x14ac:dyDescent="0.25">
      <c r="C176" s="33"/>
      <c r="D176" s="33"/>
      <c r="G176" s="33"/>
      <c r="H176" s="33"/>
      <c r="I176" s="86" t="str">
        <f>Misc!T21</f>
        <v>References</v>
      </c>
      <c r="J176" s="68"/>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row>
    <row r="177" spans="2:46" x14ac:dyDescent="0.25">
      <c r="C177" s="33"/>
      <c r="D177" s="33"/>
      <c r="G177" s="33"/>
      <c r="H177" s="33"/>
      <c r="I177" s="86" t="str">
        <f>Misc!T22</f>
        <v>Requested Loan Amount</v>
      </c>
      <c r="J177" s="68"/>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row>
    <row r="178" spans="2:46" x14ac:dyDescent="0.25">
      <c r="C178" s="33"/>
      <c r="D178" s="33"/>
      <c r="G178" s="33"/>
      <c r="H178" s="33"/>
      <c r="I178" s="86" t="str">
        <f>Misc!T23</f>
        <v>Other</v>
      </c>
      <c r="J178" s="68"/>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row>
    <row r="179" spans="2:46" x14ac:dyDescent="0.25">
      <c r="C179" s="140"/>
      <c r="D179" s="140"/>
      <c r="G179" s="140"/>
      <c r="H179" s="140"/>
      <c r="I179" s="141" t="s">
        <v>18</v>
      </c>
      <c r="J179" s="196"/>
      <c r="K179" s="196"/>
      <c r="L179" s="196"/>
      <c r="M179" s="196"/>
      <c r="N179" s="196"/>
      <c r="O179" s="196"/>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row>
    <row r="180" spans="2:46" x14ac:dyDescent="0.25">
      <c r="B180" s="135"/>
      <c r="C180" s="135"/>
      <c r="D180" s="135"/>
      <c r="E180" s="135"/>
      <c r="F180" s="135"/>
      <c r="G180" s="135"/>
      <c r="H180" s="135"/>
      <c r="I180" s="135"/>
      <c r="J180" s="196"/>
      <c r="K180" s="196"/>
      <c r="L180" s="196"/>
      <c r="M180" s="196"/>
      <c r="N180" s="196"/>
      <c r="O180" s="196"/>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row>
    <row r="181" spans="2:46" x14ac:dyDescent="0.2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c r="AN181" s="135"/>
      <c r="AO181" s="135"/>
      <c r="AP181" s="135"/>
      <c r="AQ181" s="135"/>
      <c r="AR181" s="135"/>
      <c r="AS181" s="135"/>
      <c r="AT181" s="135"/>
    </row>
  </sheetData>
  <sheetProtection algorithmName="SHA-512" hashValue="j8cJUiE95oeWq1ZtCvz2+bW59St90MGL+WLQORHTG86punqiC0J72xe2Rw20lZiKFFJRDC3W+ccouIlrewOC2Q==" saltValue="+H00Bl+7FD4nCpUl9XLVyw==" spinCount="100000" sheet="1" objects="1" scenarios="1"/>
  <mergeCells count="107">
    <mergeCell ref="B124:I124"/>
    <mergeCell ref="B121:I122"/>
    <mergeCell ref="B125:I125"/>
    <mergeCell ref="B68:I68"/>
    <mergeCell ref="B69:I69"/>
    <mergeCell ref="B100:I100"/>
    <mergeCell ref="B102:I102"/>
    <mergeCell ref="B103:G103"/>
    <mergeCell ref="B104:I104"/>
    <mergeCell ref="F105:I105"/>
    <mergeCell ref="B80:I80"/>
    <mergeCell ref="B82:I82"/>
    <mergeCell ref="B83:I83"/>
    <mergeCell ref="B84:I84"/>
    <mergeCell ref="B87:I87"/>
    <mergeCell ref="B95:I95"/>
    <mergeCell ref="B96:I96"/>
    <mergeCell ref="B94:I94"/>
    <mergeCell ref="B98:I98"/>
    <mergeCell ref="B99:I99"/>
    <mergeCell ref="F115:I115"/>
    <mergeCell ref="F116:I116"/>
    <mergeCell ref="F117:I117"/>
    <mergeCell ref="B118:I118"/>
    <mergeCell ref="B66:I66"/>
    <mergeCell ref="B72:I73"/>
    <mergeCell ref="B74:I74"/>
    <mergeCell ref="B76:I76"/>
    <mergeCell ref="B88:I88"/>
    <mergeCell ref="B91:I91"/>
    <mergeCell ref="B92:I92"/>
    <mergeCell ref="B90:I90"/>
    <mergeCell ref="A1:I1"/>
    <mergeCell ref="A3:I3"/>
    <mergeCell ref="A4:I5"/>
    <mergeCell ref="B15:I15"/>
    <mergeCell ref="B16:G16"/>
    <mergeCell ref="B17:I17"/>
    <mergeCell ref="B18:I18"/>
    <mergeCell ref="B19:I19"/>
    <mergeCell ref="B45:I45"/>
    <mergeCell ref="B31:I31"/>
    <mergeCell ref="C39:I39"/>
    <mergeCell ref="C40:I40"/>
    <mergeCell ref="B30:I30"/>
    <mergeCell ref="B43:I43"/>
    <mergeCell ref="B20:I20"/>
    <mergeCell ref="B21:I21"/>
    <mergeCell ref="B22:I22"/>
    <mergeCell ref="B23:I23"/>
    <mergeCell ref="B24:I24"/>
    <mergeCell ref="J3:T3"/>
    <mergeCell ref="B9:I9"/>
    <mergeCell ref="G11:I11"/>
    <mergeCell ref="J11:O11"/>
    <mergeCell ref="D13:I13"/>
    <mergeCell ref="J31:O32"/>
    <mergeCell ref="B34:I35"/>
    <mergeCell ref="B36:I36"/>
    <mergeCell ref="C38:I38"/>
    <mergeCell ref="B42:I42"/>
    <mergeCell ref="B25:I25"/>
    <mergeCell ref="B26:I26"/>
    <mergeCell ref="B27:I27"/>
    <mergeCell ref="B28:I28"/>
    <mergeCell ref="B29:I29"/>
    <mergeCell ref="C57:I57"/>
    <mergeCell ref="C58:I58"/>
    <mergeCell ref="C59:I59"/>
    <mergeCell ref="B62:I63"/>
    <mergeCell ref="B65:I65"/>
    <mergeCell ref="J43:O43"/>
    <mergeCell ref="J45:O45"/>
    <mergeCell ref="B47:I47"/>
    <mergeCell ref="J47:O48"/>
    <mergeCell ref="B50:I52"/>
    <mergeCell ref="B46:I46"/>
    <mergeCell ref="B48:I48"/>
    <mergeCell ref="C60:I60"/>
    <mergeCell ref="B53:I53"/>
    <mergeCell ref="B54:I54"/>
    <mergeCell ref="C55:I55"/>
    <mergeCell ref="C56:I56"/>
    <mergeCell ref="J118:O119"/>
    <mergeCell ref="F110:I110"/>
    <mergeCell ref="F111:I111"/>
    <mergeCell ref="F112:I112"/>
    <mergeCell ref="F113:I113"/>
    <mergeCell ref="F114:I114"/>
    <mergeCell ref="F106:I106"/>
    <mergeCell ref="F107:I107"/>
    <mergeCell ref="F108:I108"/>
    <mergeCell ref="F109:I109"/>
    <mergeCell ref="B147:I148"/>
    <mergeCell ref="B151:I153"/>
    <mergeCell ref="J179:O180"/>
    <mergeCell ref="B137:I137"/>
    <mergeCell ref="B138:I138"/>
    <mergeCell ref="B140:I140"/>
    <mergeCell ref="B141:I141"/>
    <mergeCell ref="B143:I144"/>
    <mergeCell ref="B127:I128"/>
    <mergeCell ref="B131:I131"/>
    <mergeCell ref="B132:I132"/>
    <mergeCell ref="B134:I134"/>
    <mergeCell ref="B135:I135"/>
    <mergeCell ref="B129:I129"/>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Misc!$A$1</xm:f>
          </x14:formula1>
          <xm:sqref>J156:J178</xm:sqref>
        </x14:dataValidation>
        <x14:dataValidation type="list" allowBlank="1" showInputMessage="1" showErrorMessage="1">
          <x14:formula1>
            <xm:f>Misc!$N$1:$N$19</xm:f>
          </x14:formula1>
          <xm:sqref>J45</xm:sqref>
        </x14:dataValidation>
        <x14:dataValidation type="list" allowBlank="1" showInputMessage="1" showErrorMessage="1">
          <x14:formula1>
            <xm:f>Misc!$J$1:$J$13</xm:f>
          </x14:formula1>
          <xm:sqref>J43</xm:sqref>
        </x14:dataValidation>
        <x14:dataValidation type="list" allowBlank="1" showInputMessage="1" showErrorMessage="1">
          <x14:formula1>
            <xm:f>Misc!$A$1:$A$2</xm:f>
          </x14:formula1>
          <xm:sqref>J18:J30 J105:J117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4"/>
  <sheetViews>
    <sheetView workbookViewId="0">
      <pane xSplit="9" ySplit="17" topLeftCell="J18" activePane="bottomRight" state="frozenSplit"/>
      <selection activeCell="M32" sqref="M32"/>
      <selection pane="topRight" activeCell="M32" sqref="M32"/>
      <selection pane="bottomLeft" activeCell="M32" sqref="M32"/>
      <selection pane="bottomRight" activeCell="J15" sqref="J15:O16"/>
    </sheetView>
  </sheetViews>
  <sheetFormatPr defaultRowHeight="15" x14ac:dyDescent="0.25"/>
  <cols>
    <col min="1" max="1" width="14" style="29" customWidth="1"/>
    <col min="2" max="8" width="9.140625" style="29"/>
    <col min="9" max="9" width="9.140625" style="29" customWidth="1"/>
    <col min="10" max="10" width="12.140625" style="29" customWidth="1"/>
    <col min="11" max="11" width="9.85546875" style="29" bestFit="1" customWidth="1"/>
    <col min="12" max="16384" width="9.140625" style="29"/>
  </cols>
  <sheetData>
    <row r="1" spans="1:46" ht="15.75" x14ac:dyDescent="0.25">
      <c r="A1" s="230" t="s">
        <v>0</v>
      </c>
      <c r="B1" s="230"/>
      <c r="C1" s="230"/>
      <c r="D1" s="230"/>
      <c r="E1" s="230"/>
      <c r="F1" s="230"/>
      <c r="G1" s="230"/>
      <c r="H1" s="230"/>
      <c r="I1" s="230"/>
      <c r="J1" s="85"/>
    </row>
    <row r="3" spans="1:46" ht="18.75" x14ac:dyDescent="0.3">
      <c r="A3" s="231" t="s">
        <v>267</v>
      </c>
      <c r="B3" s="231"/>
      <c r="C3" s="231"/>
      <c r="D3" s="231"/>
      <c r="E3" s="231"/>
      <c r="F3" s="231"/>
      <c r="G3" s="231"/>
      <c r="H3" s="231"/>
      <c r="I3" s="231"/>
      <c r="J3" s="239" t="s">
        <v>206</v>
      </c>
      <c r="K3" s="239"/>
      <c r="L3" s="239"/>
      <c r="M3" s="239"/>
      <c r="N3" s="239"/>
      <c r="O3" s="239"/>
      <c r="P3" s="239"/>
      <c r="Q3" s="239"/>
      <c r="R3" s="239"/>
      <c r="S3" s="239"/>
      <c r="T3" s="239"/>
    </row>
    <row r="4" spans="1:46" ht="15" customHeight="1" x14ac:dyDescent="0.25">
      <c r="A4" s="233" t="s">
        <v>130</v>
      </c>
      <c r="B4" s="233"/>
      <c r="C4" s="233"/>
      <c r="D4" s="233"/>
      <c r="E4" s="233"/>
      <c r="F4" s="233"/>
      <c r="G4" s="233"/>
      <c r="H4" s="233"/>
      <c r="I4" s="233"/>
      <c r="J4" s="65"/>
      <c r="K4" s="65"/>
      <c r="L4" s="65"/>
      <c r="M4" s="65"/>
      <c r="N4" s="65"/>
      <c r="O4" s="65"/>
    </row>
    <row r="5" spans="1:46" ht="15.75" x14ac:dyDescent="0.25">
      <c r="A5" s="65"/>
      <c r="B5" s="65"/>
      <c r="C5" s="65"/>
      <c r="D5" s="65"/>
      <c r="E5" s="65"/>
      <c r="F5" s="65"/>
      <c r="G5" s="65"/>
      <c r="H5" s="65"/>
      <c r="I5" s="65"/>
      <c r="J5" s="90" t="s">
        <v>217</v>
      </c>
    </row>
    <row r="6" spans="1:46" x14ac:dyDescent="0.25">
      <c r="A6" s="53"/>
      <c r="B6" s="53"/>
      <c r="C6" s="53"/>
      <c r="D6" s="53"/>
      <c r="E6" s="53"/>
      <c r="F6" s="53"/>
      <c r="G6" s="53"/>
      <c r="H6" s="53"/>
      <c r="I6" s="53"/>
      <c r="J6" s="91" t="s">
        <v>216</v>
      </c>
    </row>
    <row r="7" spans="1:46" x14ac:dyDescent="0.25">
      <c r="D7" s="53"/>
      <c r="E7" s="53"/>
      <c r="H7" s="53"/>
      <c r="I7" s="53"/>
      <c r="J7" s="66"/>
    </row>
    <row r="8" spans="1:46" ht="15.75" thickBot="1" x14ac:dyDescent="0.3"/>
    <row r="9" spans="1:46" ht="15.75" thickBot="1" x14ac:dyDescent="0.3">
      <c r="A9" s="35" t="s">
        <v>2</v>
      </c>
      <c r="B9" s="243" t="s">
        <v>230</v>
      </c>
      <c r="C9" s="243"/>
      <c r="D9" s="243"/>
      <c r="E9" s="243"/>
      <c r="F9" s="243"/>
      <c r="G9" s="243"/>
      <c r="H9" s="243"/>
      <c r="I9" s="244"/>
      <c r="J9" s="64"/>
    </row>
    <row r="10" spans="1:46" x14ac:dyDescent="0.25">
      <c r="A10" s="33"/>
      <c r="B10" s="33"/>
      <c r="C10" s="33"/>
      <c r="D10" s="33"/>
      <c r="E10" s="71"/>
      <c r="F10" s="71"/>
      <c r="G10" s="71"/>
      <c r="H10" s="71"/>
      <c r="I10" s="71"/>
      <c r="J10" s="71"/>
    </row>
    <row r="11" spans="1:46" x14ac:dyDescent="0.25">
      <c r="A11" s="33"/>
      <c r="B11" s="92"/>
      <c r="D11" s="67"/>
      <c r="E11" s="67"/>
      <c r="F11" s="67"/>
      <c r="G11" s="235" t="s">
        <v>174</v>
      </c>
      <c r="H11" s="235"/>
      <c r="I11" s="236"/>
      <c r="J11" s="240"/>
      <c r="K11" s="241"/>
      <c r="L11" s="241"/>
      <c r="M11" s="241"/>
      <c r="N11" s="241"/>
      <c r="O11" s="242"/>
      <c r="Q11" s="56" t="s">
        <v>195</v>
      </c>
      <c r="T11" s="53">
        <f>COUNTIF(K13:AT13,"=&gt;1")</f>
        <v>0</v>
      </c>
    </row>
    <row r="12" spans="1:46" x14ac:dyDescent="0.25">
      <c r="A12" s="33"/>
      <c r="B12" s="72"/>
      <c r="D12" s="36"/>
      <c r="E12" s="36"/>
      <c r="F12" s="36"/>
      <c r="G12" s="36"/>
      <c r="H12" s="36"/>
      <c r="I12" s="72"/>
      <c r="J12" s="36"/>
    </row>
    <row r="13" spans="1:46" x14ac:dyDescent="0.25">
      <c r="A13" s="32"/>
      <c r="B13" s="92"/>
      <c r="D13" s="237" t="s">
        <v>207</v>
      </c>
      <c r="E13" s="237"/>
      <c r="F13" s="237"/>
      <c r="G13" s="237"/>
      <c r="H13" s="237"/>
      <c r="I13" s="237"/>
      <c r="J13" s="63" t="s">
        <v>202</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row>
    <row r="14" spans="1:46" x14ac:dyDescent="0.25">
      <c r="A14" s="32"/>
      <c r="B14" s="92"/>
      <c r="D14" s="87"/>
      <c r="E14" s="87"/>
      <c r="F14" s="87"/>
      <c r="G14" s="87"/>
      <c r="H14" s="87"/>
      <c r="I14" s="87"/>
      <c r="J14" s="6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row>
    <row r="15" spans="1:46" x14ac:dyDescent="0.25">
      <c r="A15" s="32"/>
      <c r="B15" s="92"/>
      <c r="D15" s="87"/>
      <c r="E15" s="87"/>
      <c r="F15" s="87"/>
      <c r="G15" s="87"/>
      <c r="H15" s="87"/>
      <c r="I15" s="87" t="s">
        <v>268</v>
      </c>
      <c r="J15" s="248"/>
      <c r="K15" s="249"/>
      <c r="L15" s="249"/>
      <c r="M15" s="249"/>
      <c r="N15" s="249"/>
      <c r="O15" s="250"/>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row>
    <row r="16" spans="1:46" x14ac:dyDescent="0.25">
      <c r="A16" s="32"/>
      <c r="B16" s="92"/>
      <c r="D16" s="87"/>
      <c r="E16" s="87"/>
      <c r="F16" s="87"/>
      <c r="G16" s="87"/>
      <c r="H16" s="87"/>
      <c r="I16" s="87"/>
      <c r="J16" s="251"/>
      <c r="K16" s="252"/>
      <c r="L16" s="252"/>
      <c r="M16" s="252"/>
      <c r="N16" s="252"/>
      <c r="O16" s="25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row>
    <row r="17" spans="1:46" ht="15.75" thickBot="1" x14ac:dyDescent="0.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row>
    <row r="18" spans="1:46" ht="15" customHeight="1" x14ac:dyDescent="0.25">
      <c r="A18" s="94" t="s">
        <v>3</v>
      </c>
      <c r="B18" s="215" t="s">
        <v>231</v>
      </c>
      <c r="C18" s="215"/>
      <c r="D18" s="215"/>
      <c r="E18" s="215"/>
      <c r="F18" s="215"/>
      <c r="G18" s="215"/>
      <c r="H18" s="215"/>
      <c r="I18" s="216"/>
      <c r="J18" s="95"/>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row>
    <row r="19" spans="1:46" ht="15.75" customHeight="1" x14ac:dyDescent="0.25">
      <c r="A19" s="96"/>
      <c r="B19" s="232" t="s">
        <v>232</v>
      </c>
      <c r="C19" s="232"/>
      <c r="D19" s="232"/>
      <c r="E19" s="232"/>
      <c r="F19" s="232"/>
      <c r="G19" s="232"/>
      <c r="H19" s="97"/>
      <c r="I19" s="98"/>
      <c r="J19" s="95"/>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row>
    <row r="20" spans="1:46" ht="15.75" thickBot="1" x14ac:dyDescent="0.3">
      <c r="A20" s="99"/>
      <c r="B20" s="213" t="s">
        <v>233</v>
      </c>
      <c r="C20" s="213"/>
      <c r="D20" s="213"/>
      <c r="E20" s="213"/>
      <c r="F20" s="213"/>
      <c r="G20" s="213"/>
      <c r="H20" s="213"/>
      <c r="I20" s="214"/>
      <c r="J20" s="95"/>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row>
    <row r="21" spans="1:46" x14ac:dyDescent="0.25">
      <c r="B21" s="238" t="str">
        <f>Misc!F1</f>
        <v>Acquisition Fees</v>
      </c>
      <c r="C21" s="238"/>
      <c r="D21" s="238"/>
      <c r="E21" s="238"/>
      <c r="F21" s="238"/>
      <c r="G21" s="238"/>
      <c r="H21" s="238"/>
      <c r="I21" s="238"/>
      <c r="J21" s="68"/>
      <c r="K21" s="93"/>
      <c r="L21" s="93"/>
      <c r="M21" s="93"/>
      <c r="N21" s="93"/>
      <c r="O21" s="64"/>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row>
    <row r="22" spans="1:46" x14ac:dyDescent="0.25">
      <c r="B22" s="238" t="str">
        <f>Misc!F2</f>
        <v>Application /Origination Fees</v>
      </c>
      <c r="C22" s="238"/>
      <c r="D22" s="238"/>
      <c r="E22" s="238"/>
      <c r="F22" s="238"/>
      <c r="G22" s="238"/>
      <c r="H22" s="238"/>
      <c r="I22" s="238"/>
      <c r="J22" s="68"/>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row>
    <row r="23" spans="1:46" x14ac:dyDescent="0.25">
      <c r="B23" s="238" t="str">
        <f>Misc!F3</f>
        <v>Attorney Fees</v>
      </c>
      <c r="C23" s="238"/>
      <c r="D23" s="238"/>
      <c r="E23" s="238"/>
      <c r="F23" s="238"/>
      <c r="G23" s="238"/>
      <c r="H23" s="238"/>
      <c r="I23" s="238"/>
      <c r="J23" s="68"/>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row>
    <row r="24" spans="1:46" x14ac:dyDescent="0.25">
      <c r="B24" s="238" t="str">
        <f>Misc!F4</f>
        <v>Delinquency/ Late Fees</v>
      </c>
      <c r="C24" s="238"/>
      <c r="D24" s="238"/>
      <c r="E24" s="238"/>
      <c r="F24" s="238"/>
      <c r="G24" s="238"/>
      <c r="H24" s="238"/>
      <c r="I24" s="238"/>
      <c r="J24" s="68"/>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row>
    <row r="25" spans="1:46" x14ac:dyDescent="0.25">
      <c r="B25" s="238" t="str">
        <f>Misc!F5</f>
        <v>Documentation Fees</v>
      </c>
      <c r="C25" s="238"/>
      <c r="D25" s="238"/>
      <c r="E25" s="238"/>
      <c r="F25" s="238"/>
      <c r="G25" s="238"/>
      <c r="H25" s="238"/>
      <c r="I25" s="238"/>
      <c r="J25" s="68"/>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row>
    <row r="26" spans="1:46" x14ac:dyDescent="0.25">
      <c r="B26" s="238" t="str">
        <f>Misc!F6</f>
        <v>Electronic Filing Fees</v>
      </c>
      <c r="C26" s="238"/>
      <c r="D26" s="238"/>
      <c r="E26" s="238"/>
      <c r="F26" s="238"/>
      <c r="G26" s="238"/>
      <c r="H26" s="238"/>
      <c r="I26" s="238"/>
      <c r="J26" s="68"/>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row>
    <row r="27" spans="1:46" x14ac:dyDescent="0.25">
      <c r="B27" s="238" t="str">
        <f>Misc!F7</f>
        <v>Interest Fees</v>
      </c>
      <c r="C27" s="238"/>
      <c r="D27" s="238"/>
      <c r="E27" s="238"/>
      <c r="F27" s="238"/>
      <c r="G27" s="238"/>
      <c r="H27" s="238"/>
      <c r="I27" s="238"/>
      <c r="J27" s="68"/>
      <c r="K27" s="93"/>
      <c r="L27" s="93"/>
      <c r="M27" s="93"/>
      <c r="N27" s="93"/>
      <c r="O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row>
    <row r="28" spans="1:46" x14ac:dyDescent="0.25">
      <c r="B28" s="238" t="str">
        <f>Misc!F8</f>
        <v>Title Lien Fees</v>
      </c>
      <c r="C28" s="238"/>
      <c r="D28" s="238"/>
      <c r="E28" s="238"/>
      <c r="F28" s="238"/>
      <c r="G28" s="238"/>
      <c r="H28" s="238"/>
      <c r="I28" s="238"/>
      <c r="J28" s="68"/>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row>
    <row r="29" spans="1:46" x14ac:dyDescent="0.25">
      <c r="B29" s="238" t="str">
        <f>Misc!F9</f>
        <v>NSF Fees</v>
      </c>
      <c r="C29" s="238"/>
      <c r="D29" s="238"/>
      <c r="E29" s="238"/>
      <c r="F29" s="238"/>
      <c r="G29" s="238"/>
      <c r="H29" s="238"/>
      <c r="I29" s="238"/>
      <c r="J29" s="68"/>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row>
    <row r="30" spans="1:46" x14ac:dyDescent="0.25">
      <c r="B30" s="238" t="str">
        <f>Misc!F10</f>
        <v>Repossession Fees</v>
      </c>
      <c r="C30" s="238"/>
      <c r="D30" s="238"/>
      <c r="E30" s="238"/>
      <c r="F30" s="238"/>
      <c r="G30" s="238"/>
      <c r="H30" s="238"/>
      <c r="I30" s="238"/>
      <c r="J30" s="68"/>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row>
    <row r="31" spans="1:46" x14ac:dyDescent="0.25">
      <c r="B31" s="238" t="str">
        <f>Misc!F11</f>
        <v>Storage Fees</v>
      </c>
      <c r="C31" s="238"/>
      <c r="D31" s="238"/>
      <c r="E31" s="238"/>
      <c r="F31" s="238"/>
      <c r="G31" s="238"/>
      <c r="H31" s="238"/>
      <c r="I31" s="238"/>
      <c r="J31" s="68"/>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row>
    <row r="32" spans="1:46" x14ac:dyDescent="0.25">
      <c r="B32" s="238" t="str">
        <f>Misc!F12</f>
        <v>Tax Prep Fees</v>
      </c>
      <c r="C32" s="238"/>
      <c r="D32" s="238"/>
      <c r="E32" s="238"/>
      <c r="F32" s="238"/>
      <c r="G32" s="238"/>
      <c r="H32" s="238"/>
      <c r="I32" s="238"/>
      <c r="J32" s="68"/>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row>
    <row r="33" spans="1:46" x14ac:dyDescent="0.25">
      <c r="B33" s="235" t="str">
        <f>Misc!F13</f>
        <v>Other</v>
      </c>
      <c r="C33" s="235"/>
      <c r="D33" s="235"/>
      <c r="E33" s="235"/>
      <c r="F33" s="235"/>
      <c r="G33" s="235"/>
      <c r="H33" s="235"/>
      <c r="I33" s="235"/>
      <c r="J33" s="68"/>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row>
    <row r="34" spans="1:46" x14ac:dyDescent="0.25">
      <c r="B34" s="245" t="s">
        <v>18</v>
      </c>
      <c r="C34" s="245"/>
      <c r="D34" s="245"/>
      <c r="E34" s="245"/>
      <c r="F34" s="245"/>
      <c r="G34" s="245"/>
      <c r="H34" s="245"/>
      <c r="I34" s="245"/>
      <c r="J34" s="190"/>
      <c r="K34" s="191"/>
      <c r="L34" s="191"/>
      <c r="M34" s="191"/>
      <c r="N34" s="191"/>
      <c r="O34" s="192"/>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row>
    <row r="35" spans="1:46" x14ac:dyDescent="0.25">
      <c r="J35" s="193"/>
      <c r="K35" s="194"/>
      <c r="L35" s="194"/>
      <c r="M35" s="194"/>
      <c r="N35" s="194"/>
      <c r="O35" s="195"/>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row>
    <row r="36" spans="1:46" ht="15.75" thickBot="1" x14ac:dyDescent="0.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row>
    <row r="37" spans="1:46" ht="15" customHeight="1" x14ac:dyDescent="0.25">
      <c r="A37" s="100" t="s">
        <v>19</v>
      </c>
      <c r="B37" s="186" t="s">
        <v>234</v>
      </c>
      <c r="C37" s="186"/>
      <c r="D37" s="186"/>
      <c r="E37" s="186"/>
      <c r="F37" s="186"/>
      <c r="G37" s="186"/>
      <c r="H37" s="186"/>
      <c r="I37" s="187"/>
      <c r="J37" s="101"/>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row>
    <row r="38" spans="1:46" ht="15" customHeight="1" x14ac:dyDescent="0.25">
      <c r="A38" s="102"/>
      <c r="B38" s="188"/>
      <c r="C38" s="188"/>
      <c r="D38" s="188"/>
      <c r="E38" s="188"/>
      <c r="F38" s="188"/>
      <c r="G38" s="188"/>
      <c r="H38" s="188"/>
      <c r="I38" s="189"/>
      <c r="J38" s="101"/>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row>
    <row r="39" spans="1:46" ht="15" customHeight="1" x14ac:dyDescent="0.25">
      <c r="A39" s="102"/>
      <c r="B39" s="200" t="s">
        <v>238</v>
      </c>
      <c r="C39" s="200"/>
      <c r="D39" s="200"/>
      <c r="E39" s="200"/>
      <c r="F39" s="200"/>
      <c r="G39" s="200"/>
      <c r="H39" s="200"/>
      <c r="I39" s="201"/>
      <c r="J39" s="10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row>
    <row r="40" spans="1:46" ht="15.75" thickBot="1" x14ac:dyDescent="0.3">
      <c r="A40" s="104"/>
      <c r="B40" s="105" t="s">
        <v>20</v>
      </c>
      <c r="C40" s="106"/>
      <c r="D40" s="106"/>
      <c r="E40" s="106"/>
      <c r="F40" s="106"/>
      <c r="G40" s="106"/>
      <c r="H40" s="106"/>
      <c r="I40" s="107"/>
      <c r="J40" s="10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row>
    <row r="41" spans="1:46" x14ac:dyDescent="0.25">
      <c r="C41" s="238" t="s">
        <v>203</v>
      </c>
      <c r="D41" s="238"/>
      <c r="E41" s="238"/>
      <c r="F41" s="238"/>
      <c r="G41" s="238"/>
      <c r="H41" s="238"/>
      <c r="I41" s="238"/>
      <c r="J41" s="108"/>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row r="42" spans="1:46" x14ac:dyDescent="0.25">
      <c r="C42" s="238" t="s">
        <v>204</v>
      </c>
      <c r="D42" s="238"/>
      <c r="E42" s="238"/>
      <c r="F42" s="238"/>
      <c r="G42" s="238"/>
      <c r="H42" s="238"/>
      <c r="I42" s="238"/>
      <c r="J42" s="108"/>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row>
    <row r="43" spans="1:46" x14ac:dyDescent="0.25">
      <c r="C43" s="238" t="s">
        <v>205</v>
      </c>
      <c r="D43" s="238"/>
      <c r="E43" s="238"/>
      <c r="F43" s="238"/>
      <c r="G43" s="238"/>
      <c r="H43" s="238"/>
      <c r="I43" s="238"/>
      <c r="J43" s="108"/>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row>
    <row r="44" spans="1:46" ht="15.75" thickBot="1" x14ac:dyDescent="0.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row>
    <row r="45" spans="1:46" ht="15.75" thickBot="1" x14ac:dyDescent="0.3">
      <c r="A45" s="109" t="s">
        <v>24</v>
      </c>
      <c r="B45" s="219" t="s">
        <v>210</v>
      </c>
      <c r="C45" s="219"/>
      <c r="D45" s="219"/>
      <c r="E45" s="219"/>
      <c r="F45" s="219"/>
      <c r="G45" s="219"/>
      <c r="H45" s="219"/>
      <c r="I45" s="220"/>
      <c r="J45" s="110"/>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row>
    <row r="46" spans="1:46" ht="15" customHeight="1" x14ac:dyDescent="0.25">
      <c r="B46" s="225" t="s">
        <v>276</v>
      </c>
      <c r="C46" s="225"/>
      <c r="D46" s="225"/>
      <c r="E46" s="225"/>
      <c r="F46" s="225"/>
      <c r="G46" s="225"/>
      <c r="H46" s="225"/>
      <c r="I46" s="225"/>
      <c r="J46" s="197"/>
      <c r="K46" s="198"/>
      <c r="L46" s="198"/>
      <c r="M46" s="198"/>
      <c r="N46" s="198"/>
      <c r="O46" s="199"/>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row>
    <row r="47" spans="1:46" ht="15" customHeight="1" x14ac:dyDescent="0.25">
      <c r="K47" s="111"/>
      <c r="L47" s="111"/>
      <c r="M47" s="111"/>
      <c r="N47" s="111"/>
      <c r="O47" s="112"/>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row>
    <row r="48" spans="1:46" ht="15" customHeight="1" x14ac:dyDescent="0.25">
      <c r="B48" s="185" t="s">
        <v>228</v>
      </c>
      <c r="C48" s="185"/>
      <c r="D48" s="185"/>
      <c r="E48" s="185"/>
      <c r="F48" s="185"/>
      <c r="G48" s="185"/>
      <c r="H48" s="185"/>
      <c r="I48" s="185"/>
      <c r="J48" s="197"/>
      <c r="K48" s="198"/>
      <c r="L48" s="198"/>
      <c r="M48" s="198"/>
      <c r="N48" s="198"/>
      <c r="O48" s="199"/>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row>
    <row r="49" spans="1:46" x14ac:dyDescent="0.25">
      <c r="B49" s="221"/>
      <c r="C49" s="221"/>
      <c r="D49" s="221"/>
      <c r="E49" s="221"/>
      <c r="F49" s="221"/>
      <c r="G49" s="221"/>
      <c r="H49" s="221"/>
      <c r="I49" s="221"/>
      <c r="J49" s="113"/>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row>
    <row r="50" spans="1:46" ht="15" customHeight="1" x14ac:dyDescent="0.25">
      <c r="B50" s="185" t="s">
        <v>118</v>
      </c>
      <c r="C50" s="185"/>
      <c r="D50" s="185"/>
      <c r="E50" s="185"/>
      <c r="F50" s="185"/>
      <c r="G50" s="185"/>
      <c r="H50" s="185"/>
      <c r="I50" s="185"/>
      <c r="J50" s="190"/>
      <c r="K50" s="191"/>
      <c r="L50" s="191"/>
      <c r="M50" s="191"/>
      <c r="N50" s="191"/>
      <c r="O50" s="192"/>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row>
    <row r="51" spans="1:46" x14ac:dyDescent="0.25">
      <c r="B51" s="205" t="s">
        <v>25</v>
      </c>
      <c r="C51" s="205"/>
      <c r="D51" s="205"/>
      <c r="E51" s="205"/>
      <c r="F51" s="205"/>
      <c r="G51" s="205"/>
      <c r="H51" s="205"/>
      <c r="I51" s="205"/>
      <c r="J51" s="193"/>
      <c r="K51" s="194"/>
      <c r="L51" s="194"/>
      <c r="M51" s="194"/>
      <c r="N51" s="194"/>
      <c r="O51" s="195"/>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row>
    <row r="52" spans="1:46" ht="15.75" thickBot="1" x14ac:dyDescent="0.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row>
    <row r="53" spans="1:46" ht="15" customHeight="1" x14ac:dyDescent="0.25">
      <c r="A53" s="100" t="s">
        <v>26</v>
      </c>
      <c r="B53" s="186" t="s">
        <v>235</v>
      </c>
      <c r="C53" s="186"/>
      <c r="D53" s="186"/>
      <c r="E53" s="186"/>
      <c r="F53" s="186"/>
      <c r="G53" s="186"/>
      <c r="H53" s="186"/>
      <c r="I53" s="187"/>
      <c r="J53" s="101"/>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row>
    <row r="54" spans="1:46" x14ac:dyDescent="0.25">
      <c r="A54" s="102"/>
      <c r="B54" s="188"/>
      <c r="C54" s="188"/>
      <c r="D54" s="188"/>
      <c r="E54" s="188"/>
      <c r="F54" s="188"/>
      <c r="G54" s="188"/>
      <c r="H54" s="188"/>
      <c r="I54" s="189"/>
      <c r="J54" s="101"/>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x14ac:dyDescent="0.25">
      <c r="A55" s="102"/>
      <c r="B55" s="188"/>
      <c r="C55" s="188"/>
      <c r="D55" s="188"/>
      <c r="E55" s="188"/>
      <c r="F55" s="188"/>
      <c r="G55" s="188"/>
      <c r="H55" s="188"/>
      <c r="I55" s="189"/>
      <c r="J55" s="101"/>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row>
    <row r="56" spans="1:46" x14ac:dyDescent="0.25">
      <c r="A56" s="102"/>
      <c r="B56" s="200" t="s">
        <v>238</v>
      </c>
      <c r="C56" s="200"/>
      <c r="D56" s="200"/>
      <c r="E56" s="200"/>
      <c r="F56" s="200"/>
      <c r="G56" s="200"/>
      <c r="H56" s="200"/>
      <c r="I56" s="201"/>
      <c r="J56" s="101"/>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row>
    <row r="57" spans="1:46" ht="15.75" thickBot="1" x14ac:dyDescent="0.3">
      <c r="A57" s="104"/>
      <c r="B57" s="222" t="s">
        <v>27</v>
      </c>
      <c r="C57" s="222"/>
      <c r="D57" s="222"/>
      <c r="E57" s="222"/>
      <c r="F57" s="222"/>
      <c r="G57" s="222"/>
      <c r="H57" s="222"/>
      <c r="I57" s="223"/>
      <c r="J57" s="10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row>
    <row r="58" spans="1:46" x14ac:dyDescent="0.25">
      <c r="C58" s="202" t="s">
        <v>211</v>
      </c>
      <c r="D58" s="202"/>
      <c r="E58" s="202"/>
      <c r="F58" s="202"/>
      <c r="G58" s="202"/>
      <c r="H58" s="202"/>
      <c r="I58" s="202"/>
      <c r="J58" s="114"/>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C59" s="202" t="s">
        <v>212</v>
      </c>
      <c r="D59" s="202"/>
      <c r="E59" s="202"/>
      <c r="F59" s="202"/>
      <c r="G59" s="202"/>
      <c r="H59" s="202"/>
      <c r="I59" s="202"/>
      <c r="J59" s="114"/>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C60" s="202" t="s">
        <v>213</v>
      </c>
      <c r="D60" s="202"/>
      <c r="E60" s="202"/>
      <c r="F60" s="202"/>
      <c r="G60" s="202"/>
      <c r="H60" s="202"/>
      <c r="I60" s="202"/>
      <c r="J60" s="114"/>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row>
    <row r="61" spans="1:46" x14ac:dyDescent="0.25">
      <c r="C61" s="202" t="s">
        <v>214</v>
      </c>
      <c r="D61" s="202"/>
      <c r="E61" s="202"/>
      <c r="F61" s="202"/>
      <c r="G61" s="202"/>
      <c r="H61" s="202"/>
      <c r="I61" s="202"/>
      <c r="J61" s="114"/>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row>
    <row r="62" spans="1:46" x14ac:dyDescent="0.25">
      <c r="C62" s="202" t="s">
        <v>215</v>
      </c>
      <c r="D62" s="202"/>
      <c r="E62" s="202"/>
      <c r="F62" s="202"/>
      <c r="G62" s="202"/>
      <c r="H62" s="202"/>
      <c r="I62" s="202"/>
      <c r="J62" s="114"/>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row>
    <row r="63" spans="1:46" x14ac:dyDescent="0.25">
      <c r="C63" s="224" t="s">
        <v>28</v>
      </c>
      <c r="D63" s="224"/>
      <c r="E63" s="224"/>
      <c r="F63" s="224"/>
      <c r="G63" s="224"/>
      <c r="H63" s="224"/>
      <c r="I63" s="224"/>
      <c r="J63" s="115"/>
      <c r="K63" s="116">
        <f>SUM(K58:K62)</f>
        <v>0</v>
      </c>
      <c r="L63" s="116">
        <f t="shared" ref="L63:AT63" si="0">SUM(L58:L62)</f>
        <v>0</v>
      </c>
      <c r="M63" s="116">
        <f t="shared" si="0"/>
        <v>0</v>
      </c>
      <c r="N63" s="116">
        <f t="shared" si="0"/>
        <v>0</v>
      </c>
      <c r="O63" s="116">
        <f t="shared" si="0"/>
        <v>0</v>
      </c>
      <c r="P63" s="116">
        <f t="shared" si="0"/>
        <v>0</v>
      </c>
      <c r="Q63" s="116">
        <f t="shared" si="0"/>
        <v>0</v>
      </c>
      <c r="R63" s="116">
        <f t="shared" si="0"/>
        <v>0</v>
      </c>
      <c r="S63" s="116">
        <f t="shared" si="0"/>
        <v>0</v>
      </c>
      <c r="T63" s="116">
        <f t="shared" si="0"/>
        <v>0</v>
      </c>
      <c r="U63" s="116">
        <f t="shared" si="0"/>
        <v>0</v>
      </c>
      <c r="V63" s="116">
        <f t="shared" si="0"/>
        <v>0</v>
      </c>
      <c r="W63" s="116">
        <f t="shared" si="0"/>
        <v>0</v>
      </c>
      <c r="X63" s="116">
        <f t="shared" si="0"/>
        <v>0</v>
      </c>
      <c r="Y63" s="116">
        <f t="shared" si="0"/>
        <v>0</v>
      </c>
      <c r="Z63" s="116">
        <f t="shared" si="0"/>
        <v>0</v>
      </c>
      <c r="AA63" s="116">
        <f t="shared" si="0"/>
        <v>0</v>
      </c>
      <c r="AB63" s="116">
        <f t="shared" si="0"/>
        <v>0</v>
      </c>
      <c r="AC63" s="116">
        <f t="shared" si="0"/>
        <v>0</v>
      </c>
      <c r="AD63" s="116">
        <f t="shared" si="0"/>
        <v>0</v>
      </c>
      <c r="AE63" s="116">
        <f t="shared" si="0"/>
        <v>0</v>
      </c>
      <c r="AF63" s="116">
        <f t="shared" si="0"/>
        <v>0</v>
      </c>
      <c r="AG63" s="116">
        <f t="shared" si="0"/>
        <v>0</v>
      </c>
      <c r="AH63" s="116">
        <f t="shared" si="0"/>
        <v>0</v>
      </c>
      <c r="AI63" s="116">
        <f t="shared" si="0"/>
        <v>0</v>
      </c>
      <c r="AJ63" s="116">
        <f t="shared" si="0"/>
        <v>0</v>
      </c>
      <c r="AK63" s="116">
        <f t="shared" si="0"/>
        <v>0</v>
      </c>
      <c r="AL63" s="116">
        <f t="shared" si="0"/>
        <v>0</v>
      </c>
      <c r="AM63" s="116">
        <f t="shared" si="0"/>
        <v>0</v>
      </c>
      <c r="AN63" s="116">
        <f t="shared" si="0"/>
        <v>0</v>
      </c>
      <c r="AO63" s="116">
        <f t="shared" si="0"/>
        <v>0</v>
      </c>
      <c r="AP63" s="116">
        <f t="shared" si="0"/>
        <v>0</v>
      </c>
      <c r="AQ63" s="116">
        <f t="shared" si="0"/>
        <v>0</v>
      </c>
      <c r="AR63" s="116">
        <f t="shared" si="0"/>
        <v>0</v>
      </c>
      <c r="AS63" s="116">
        <f t="shared" si="0"/>
        <v>0</v>
      </c>
      <c r="AT63" s="116">
        <f t="shared" si="0"/>
        <v>0</v>
      </c>
    </row>
    <row r="64" spans="1:46" ht="15.75" thickBot="1" x14ac:dyDescent="0.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row>
    <row r="65" spans="1:46" ht="15.75" customHeight="1" x14ac:dyDescent="0.25">
      <c r="A65" s="100" t="s">
        <v>29</v>
      </c>
      <c r="B65" s="186" t="s">
        <v>236</v>
      </c>
      <c r="C65" s="186"/>
      <c r="D65" s="186"/>
      <c r="E65" s="186"/>
      <c r="F65" s="186"/>
      <c r="G65" s="186"/>
      <c r="H65" s="186"/>
      <c r="I65" s="187"/>
      <c r="J65" s="10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row>
    <row r="66" spans="1:46" x14ac:dyDescent="0.25">
      <c r="A66" s="102"/>
      <c r="B66" s="188"/>
      <c r="C66" s="188"/>
      <c r="D66" s="188"/>
      <c r="E66" s="188"/>
      <c r="F66" s="188"/>
      <c r="G66" s="188"/>
      <c r="H66" s="188"/>
      <c r="I66" s="189"/>
      <c r="J66" s="10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row>
    <row r="67" spans="1:46" ht="15.75" thickBot="1" x14ac:dyDescent="0.3">
      <c r="A67" s="104"/>
      <c r="B67" s="117" t="s">
        <v>238</v>
      </c>
      <c r="C67" s="118"/>
      <c r="D67" s="118"/>
      <c r="E67" s="118"/>
      <c r="F67" s="118"/>
      <c r="G67" s="118"/>
      <c r="H67" s="118"/>
      <c r="I67" s="119"/>
      <c r="J67" s="10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row>
    <row r="68" spans="1:46" ht="15" customHeight="1" x14ac:dyDescent="0.25">
      <c r="B68" s="210" t="s">
        <v>208</v>
      </c>
      <c r="C68" s="210"/>
      <c r="D68" s="210"/>
      <c r="E68" s="210"/>
      <c r="F68" s="210"/>
      <c r="G68" s="210"/>
      <c r="H68" s="210"/>
      <c r="I68" s="210"/>
      <c r="J68" s="120"/>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6" x14ac:dyDescent="0.25">
      <c r="B69" s="205" t="s">
        <v>30</v>
      </c>
      <c r="C69" s="205"/>
      <c r="D69" s="205"/>
      <c r="E69" s="205"/>
      <c r="F69" s="205"/>
      <c r="G69" s="205"/>
      <c r="H69" s="205"/>
      <c r="I69" s="206"/>
      <c r="J69" s="71"/>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row>
    <row r="70" spans="1:46" s="121" customFormat="1" x14ac:dyDescent="0.25">
      <c r="C70" s="122"/>
      <c r="D70" s="122"/>
      <c r="E70" s="122"/>
      <c r="F70" s="122"/>
      <c r="G70" s="122"/>
      <c r="H70" s="122"/>
      <c r="I70" s="123"/>
      <c r="J70" s="123"/>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row>
    <row r="71" spans="1:46" x14ac:dyDescent="0.25">
      <c r="B71" s="204" t="s">
        <v>31</v>
      </c>
      <c r="C71" s="204"/>
      <c r="D71" s="204"/>
      <c r="E71" s="204"/>
      <c r="F71" s="204"/>
      <c r="G71" s="204"/>
      <c r="H71" s="204"/>
      <c r="I71" s="204"/>
      <c r="J71" s="125"/>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row>
    <row r="72" spans="1:46" x14ac:dyDescent="0.25">
      <c r="B72" s="205" t="s">
        <v>32</v>
      </c>
      <c r="C72" s="205"/>
      <c r="D72" s="205"/>
      <c r="E72" s="205"/>
      <c r="F72" s="205"/>
      <c r="G72" s="205"/>
      <c r="H72" s="205"/>
      <c r="I72" s="206"/>
      <c r="J72" s="71"/>
      <c r="K72" s="124" t="e">
        <f>K69/K63</f>
        <v>#DIV/0!</v>
      </c>
      <c r="L72" s="124" t="e">
        <f t="shared" ref="L72:AT72" si="1">L69/L63</f>
        <v>#DIV/0!</v>
      </c>
      <c r="M72" s="124" t="e">
        <f t="shared" si="1"/>
        <v>#DIV/0!</v>
      </c>
      <c r="N72" s="124" t="e">
        <f t="shared" si="1"/>
        <v>#DIV/0!</v>
      </c>
      <c r="O72" s="124" t="e">
        <f t="shared" si="1"/>
        <v>#DIV/0!</v>
      </c>
      <c r="P72" s="124" t="e">
        <f t="shared" si="1"/>
        <v>#DIV/0!</v>
      </c>
      <c r="Q72" s="124" t="e">
        <f t="shared" si="1"/>
        <v>#DIV/0!</v>
      </c>
      <c r="R72" s="124" t="e">
        <f t="shared" si="1"/>
        <v>#DIV/0!</v>
      </c>
      <c r="S72" s="124" t="e">
        <f t="shared" si="1"/>
        <v>#DIV/0!</v>
      </c>
      <c r="T72" s="124" t="e">
        <f t="shared" si="1"/>
        <v>#DIV/0!</v>
      </c>
      <c r="U72" s="124" t="e">
        <f t="shared" si="1"/>
        <v>#DIV/0!</v>
      </c>
      <c r="V72" s="124" t="e">
        <f t="shared" si="1"/>
        <v>#DIV/0!</v>
      </c>
      <c r="W72" s="124" t="e">
        <f t="shared" si="1"/>
        <v>#DIV/0!</v>
      </c>
      <c r="X72" s="124" t="e">
        <f t="shared" si="1"/>
        <v>#DIV/0!</v>
      </c>
      <c r="Y72" s="124" t="e">
        <f t="shared" si="1"/>
        <v>#DIV/0!</v>
      </c>
      <c r="Z72" s="124" t="e">
        <f t="shared" si="1"/>
        <v>#DIV/0!</v>
      </c>
      <c r="AA72" s="124" t="e">
        <f t="shared" si="1"/>
        <v>#DIV/0!</v>
      </c>
      <c r="AB72" s="124" t="e">
        <f t="shared" si="1"/>
        <v>#DIV/0!</v>
      </c>
      <c r="AC72" s="124" t="e">
        <f t="shared" si="1"/>
        <v>#DIV/0!</v>
      </c>
      <c r="AD72" s="124" t="e">
        <f t="shared" si="1"/>
        <v>#DIV/0!</v>
      </c>
      <c r="AE72" s="124" t="e">
        <f t="shared" si="1"/>
        <v>#DIV/0!</v>
      </c>
      <c r="AF72" s="124" t="e">
        <f t="shared" si="1"/>
        <v>#DIV/0!</v>
      </c>
      <c r="AG72" s="124" t="e">
        <f t="shared" si="1"/>
        <v>#DIV/0!</v>
      </c>
      <c r="AH72" s="124" t="e">
        <f t="shared" si="1"/>
        <v>#DIV/0!</v>
      </c>
      <c r="AI72" s="124" t="e">
        <f t="shared" si="1"/>
        <v>#DIV/0!</v>
      </c>
      <c r="AJ72" s="124" t="e">
        <f t="shared" si="1"/>
        <v>#DIV/0!</v>
      </c>
      <c r="AK72" s="124" t="e">
        <f t="shared" si="1"/>
        <v>#DIV/0!</v>
      </c>
      <c r="AL72" s="124" t="e">
        <f t="shared" si="1"/>
        <v>#DIV/0!</v>
      </c>
      <c r="AM72" s="124" t="e">
        <f t="shared" si="1"/>
        <v>#DIV/0!</v>
      </c>
      <c r="AN72" s="124" t="e">
        <f t="shared" si="1"/>
        <v>#DIV/0!</v>
      </c>
      <c r="AO72" s="124" t="e">
        <f t="shared" si="1"/>
        <v>#DIV/0!</v>
      </c>
      <c r="AP72" s="124" t="e">
        <f t="shared" si="1"/>
        <v>#DIV/0!</v>
      </c>
      <c r="AQ72" s="124" t="e">
        <f t="shared" si="1"/>
        <v>#DIV/0!</v>
      </c>
      <c r="AR72" s="124" t="e">
        <f t="shared" si="1"/>
        <v>#DIV/0!</v>
      </c>
      <c r="AS72" s="124" t="e">
        <f t="shared" si="1"/>
        <v>#DIV/0!</v>
      </c>
      <c r="AT72" s="124" t="e">
        <f t="shared" si="1"/>
        <v>#DIV/0!</v>
      </c>
    </row>
    <row r="73" spans="1:46" x14ac:dyDescent="0.25">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row>
    <row r="74" spans="1:46" ht="15.75" thickBot="1" x14ac:dyDescent="0.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row>
    <row r="75" spans="1:46" ht="15" customHeight="1" x14ac:dyDescent="0.25">
      <c r="A75" s="94" t="s">
        <v>33</v>
      </c>
      <c r="B75" s="215" t="s">
        <v>237</v>
      </c>
      <c r="C75" s="215"/>
      <c r="D75" s="215"/>
      <c r="E75" s="215"/>
      <c r="F75" s="215"/>
      <c r="G75" s="215"/>
      <c r="H75" s="215"/>
      <c r="I75" s="216"/>
      <c r="J75" s="95"/>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row>
    <row r="76" spans="1:46" x14ac:dyDescent="0.25">
      <c r="A76" s="96"/>
      <c r="B76" s="217"/>
      <c r="C76" s="217"/>
      <c r="D76" s="217"/>
      <c r="E76" s="217"/>
      <c r="F76" s="217"/>
      <c r="G76" s="217"/>
      <c r="H76" s="217"/>
      <c r="I76" s="218"/>
      <c r="J76" s="95"/>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row>
    <row r="77" spans="1:46" x14ac:dyDescent="0.25">
      <c r="A77" s="96"/>
      <c r="B77" s="246" t="s">
        <v>170</v>
      </c>
      <c r="C77" s="246"/>
      <c r="D77" s="246"/>
      <c r="E77" s="246"/>
      <c r="F77" s="246"/>
      <c r="G77" s="246"/>
      <c r="H77" s="246"/>
      <c r="I77" s="247"/>
      <c r="J77" s="110"/>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row>
    <row r="78" spans="1:46" ht="15.75" thickBot="1" x14ac:dyDescent="0.3">
      <c r="A78" s="126"/>
      <c r="B78" s="117" t="s">
        <v>238</v>
      </c>
      <c r="C78" s="127"/>
      <c r="D78" s="127"/>
      <c r="E78" s="127"/>
      <c r="F78" s="127"/>
      <c r="G78" s="127"/>
      <c r="H78" s="127"/>
      <c r="I78" s="128"/>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row>
    <row r="79" spans="1:46" x14ac:dyDescent="0.25">
      <c r="B79" s="204" t="s">
        <v>218</v>
      </c>
      <c r="C79" s="204"/>
      <c r="D79" s="204"/>
      <c r="E79" s="204"/>
      <c r="F79" s="204"/>
      <c r="G79" s="204"/>
      <c r="H79" s="204"/>
      <c r="I79" s="204"/>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row>
    <row r="80" spans="1:46" x14ac:dyDescent="0.25">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row>
    <row r="81" spans="1:46" x14ac:dyDescent="0.25">
      <c r="B81" s="29" t="s">
        <v>219</v>
      </c>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row>
    <row r="82" spans="1:46" ht="15.75" thickBot="1" x14ac:dyDescent="0.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row>
    <row r="83" spans="1:46" ht="15.75" customHeight="1" x14ac:dyDescent="0.25">
      <c r="A83" s="100" t="s">
        <v>84</v>
      </c>
      <c r="B83" s="186" t="s">
        <v>85</v>
      </c>
      <c r="C83" s="186"/>
      <c r="D83" s="186"/>
      <c r="E83" s="186"/>
      <c r="F83" s="186"/>
      <c r="G83" s="186"/>
      <c r="H83" s="186"/>
      <c r="I83" s="187"/>
      <c r="J83" s="10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row>
    <row r="84" spans="1:46" ht="15.75" thickBot="1" x14ac:dyDescent="0.3">
      <c r="A84" s="104"/>
      <c r="B84" s="117" t="s">
        <v>238</v>
      </c>
      <c r="C84" s="129"/>
      <c r="D84" s="129"/>
      <c r="E84" s="129"/>
      <c r="F84" s="129"/>
      <c r="G84" s="129"/>
      <c r="H84" s="129"/>
      <c r="I84" s="130"/>
      <c r="J84" s="10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row>
    <row r="85" spans="1:46" ht="15" customHeight="1" x14ac:dyDescent="0.25">
      <c r="B85" s="210" t="s">
        <v>221</v>
      </c>
      <c r="C85" s="210"/>
      <c r="D85" s="210"/>
      <c r="E85" s="210"/>
      <c r="F85" s="210"/>
      <c r="G85" s="210"/>
      <c r="H85" s="210"/>
      <c r="I85" s="210"/>
      <c r="J85" s="120"/>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row>
    <row r="86" spans="1:46" ht="15" customHeight="1" x14ac:dyDescent="0.25">
      <c r="B86" s="226" t="s">
        <v>220</v>
      </c>
      <c r="C86" s="226"/>
      <c r="D86" s="226"/>
      <c r="E86" s="226"/>
      <c r="F86" s="226"/>
      <c r="G86" s="226"/>
      <c r="H86" s="226"/>
      <c r="I86" s="226"/>
      <c r="J86" s="120"/>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row>
    <row r="87" spans="1:46" x14ac:dyDescent="0.25">
      <c r="B87" s="227" t="s">
        <v>222</v>
      </c>
      <c r="C87" s="227"/>
      <c r="D87" s="227"/>
      <c r="E87" s="227"/>
      <c r="F87" s="227"/>
      <c r="G87" s="227"/>
      <c r="H87" s="227"/>
      <c r="I87" s="227"/>
      <c r="J87" s="131"/>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row>
    <row r="88" spans="1:46" s="121" customFormat="1" x14ac:dyDescent="0.25">
      <c r="C88" s="132"/>
      <c r="D88" s="132"/>
      <c r="E88" s="132"/>
      <c r="F88" s="132"/>
      <c r="G88" s="132"/>
      <c r="H88" s="132"/>
      <c r="I88" s="132"/>
      <c r="J88" s="132"/>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row>
    <row r="89" spans="1:46" s="121" customFormat="1" x14ac:dyDescent="0.25">
      <c r="B89" s="121" t="s">
        <v>172</v>
      </c>
      <c r="C89" s="132"/>
      <c r="D89" s="132"/>
      <c r="E89" s="132"/>
      <c r="F89" s="132"/>
      <c r="G89" s="132"/>
      <c r="H89" s="132"/>
      <c r="I89" s="132"/>
      <c r="J89" s="132"/>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row>
    <row r="90" spans="1:46" s="121" customFormat="1" ht="15" customHeight="1" x14ac:dyDescent="0.25">
      <c r="B90" s="228" t="s">
        <v>223</v>
      </c>
      <c r="C90" s="228"/>
      <c r="D90" s="228"/>
      <c r="E90" s="228"/>
      <c r="F90" s="228"/>
      <c r="G90" s="228"/>
      <c r="H90" s="228"/>
      <c r="I90" s="228"/>
      <c r="J90" s="132"/>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row>
    <row r="91" spans="1:46" s="121" customFormat="1" x14ac:dyDescent="0.25">
      <c r="B91" s="229" t="s">
        <v>222</v>
      </c>
      <c r="C91" s="229"/>
      <c r="D91" s="229"/>
      <c r="E91" s="229"/>
      <c r="F91" s="229"/>
      <c r="G91" s="229"/>
      <c r="H91" s="229"/>
      <c r="I91" s="229"/>
      <c r="J91" s="132"/>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row>
    <row r="92" spans="1:46" s="121" customFormat="1" x14ac:dyDescent="0.25">
      <c r="C92" s="132"/>
      <c r="D92" s="132"/>
      <c r="E92" s="132"/>
      <c r="F92" s="132"/>
      <c r="G92" s="132"/>
      <c r="H92" s="132"/>
      <c r="I92" s="132"/>
      <c r="J92" s="132"/>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row>
    <row r="93" spans="1:46" x14ac:dyDescent="0.25">
      <c r="B93" s="204" t="s">
        <v>209</v>
      </c>
      <c r="C93" s="204"/>
      <c r="D93" s="204"/>
      <c r="E93" s="204"/>
      <c r="F93" s="204"/>
      <c r="G93" s="204"/>
      <c r="H93" s="204"/>
      <c r="I93" s="204"/>
      <c r="J93" s="125"/>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row>
    <row r="94" spans="1:46" x14ac:dyDescent="0.25">
      <c r="B94" s="208" t="s">
        <v>223</v>
      </c>
      <c r="C94" s="208"/>
      <c r="D94" s="208"/>
      <c r="E94" s="208"/>
      <c r="F94" s="208"/>
      <c r="G94" s="208"/>
      <c r="H94" s="208"/>
      <c r="I94" s="208"/>
      <c r="J94" s="125"/>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row>
    <row r="95" spans="1:46" x14ac:dyDescent="0.25">
      <c r="B95" s="205" t="s">
        <v>229</v>
      </c>
      <c r="C95" s="205"/>
      <c r="D95" s="205"/>
      <c r="E95" s="205"/>
      <c r="F95" s="205"/>
      <c r="G95" s="205"/>
      <c r="H95" s="205"/>
      <c r="I95" s="206"/>
      <c r="J95" s="71"/>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row>
    <row r="96" spans="1:46" s="121" customFormat="1" x14ac:dyDescent="0.25">
      <c r="C96" s="122"/>
      <c r="D96" s="122"/>
      <c r="E96" s="122"/>
      <c r="F96" s="122"/>
      <c r="G96" s="122"/>
      <c r="H96" s="122"/>
      <c r="I96" s="122"/>
      <c r="J96" s="122"/>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row>
    <row r="97" spans="1:46" x14ac:dyDescent="0.25">
      <c r="B97" s="204" t="s">
        <v>86</v>
      </c>
      <c r="C97" s="204"/>
      <c r="D97" s="204"/>
      <c r="E97" s="204"/>
      <c r="F97" s="204"/>
      <c r="G97" s="204"/>
      <c r="H97" s="204"/>
      <c r="I97" s="204"/>
      <c r="J97" s="125"/>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row>
    <row r="98" spans="1:46" x14ac:dyDescent="0.25">
      <c r="B98" s="209" t="s">
        <v>223</v>
      </c>
      <c r="C98" s="209"/>
      <c r="D98" s="209"/>
      <c r="E98" s="209"/>
      <c r="F98" s="209"/>
      <c r="G98" s="209"/>
      <c r="H98" s="209"/>
      <c r="I98" s="209"/>
      <c r="J98" s="125"/>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row>
    <row r="99" spans="1:46" x14ac:dyDescent="0.25">
      <c r="B99" s="205" t="s">
        <v>87</v>
      </c>
      <c r="C99" s="205"/>
      <c r="D99" s="205"/>
      <c r="E99" s="205"/>
      <c r="F99" s="205"/>
      <c r="G99" s="205"/>
      <c r="H99" s="205"/>
      <c r="I99" s="206"/>
      <c r="J99" s="71"/>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row>
    <row r="100" spans="1:46" s="121" customFormat="1" x14ac:dyDescent="0.25">
      <c r="C100" s="122"/>
      <c r="D100" s="122"/>
      <c r="E100" s="122"/>
      <c r="F100" s="122"/>
      <c r="G100" s="122"/>
      <c r="H100" s="122"/>
      <c r="I100" s="122"/>
      <c r="J100" s="122"/>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row>
    <row r="101" spans="1:46" x14ac:dyDescent="0.25">
      <c r="B101" s="204" t="s">
        <v>88</v>
      </c>
      <c r="C101" s="204"/>
      <c r="D101" s="204"/>
      <c r="E101" s="204"/>
      <c r="F101" s="204"/>
      <c r="G101" s="204"/>
      <c r="H101" s="204"/>
      <c r="I101" s="204"/>
      <c r="J101" s="125"/>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row>
    <row r="102" spans="1:46" x14ac:dyDescent="0.25">
      <c r="B102" s="208" t="s">
        <v>223</v>
      </c>
      <c r="C102" s="208"/>
      <c r="D102" s="208"/>
      <c r="E102" s="208"/>
      <c r="F102" s="208"/>
      <c r="G102" s="208"/>
      <c r="H102" s="208"/>
      <c r="I102" s="208"/>
      <c r="J102" s="125"/>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6" x14ac:dyDescent="0.25">
      <c r="B103" s="205" t="s">
        <v>273</v>
      </c>
      <c r="C103" s="205"/>
      <c r="D103" s="205"/>
      <c r="E103" s="205"/>
      <c r="F103" s="205"/>
      <c r="G103" s="205"/>
      <c r="H103" s="205"/>
      <c r="I103" s="206"/>
      <c r="J103" s="71"/>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15.75" thickBot="1" x14ac:dyDescent="0.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row>
    <row r="105" spans="1:46" x14ac:dyDescent="0.25">
      <c r="A105" s="94" t="s">
        <v>89</v>
      </c>
      <c r="B105" s="211" t="s">
        <v>239</v>
      </c>
      <c r="C105" s="211"/>
      <c r="D105" s="211"/>
      <c r="E105" s="211"/>
      <c r="F105" s="211"/>
      <c r="G105" s="211"/>
      <c r="H105" s="211"/>
      <c r="I105" s="212"/>
      <c r="J105" s="110"/>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row>
    <row r="106" spans="1:46" ht="15" customHeight="1" x14ac:dyDescent="0.25">
      <c r="A106" s="96"/>
      <c r="B106" s="232" t="s">
        <v>232</v>
      </c>
      <c r="C106" s="232"/>
      <c r="D106" s="232"/>
      <c r="E106" s="232"/>
      <c r="F106" s="232"/>
      <c r="G106" s="232"/>
      <c r="H106" s="133"/>
      <c r="I106" s="134"/>
      <c r="J106" s="110"/>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row>
    <row r="107" spans="1:46" ht="15.75" thickBot="1" x14ac:dyDescent="0.3">
      <c r="A107" s="126"/>
      <c r="B107" s="213" t="s">
        <v>224</v>
      </c>
      <c r="C107" s="213"/>
      <c r="D107" s="213"/>
      <c r="E107" s="213"/>
      <c r="F107" s="213"/>
      <c r="G107" s="213"/>
      <c r="H107" s="213"/>
      <c r="I107" s="214"/>
      <c r="J107" s="11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row>
    <row r="108" spans="1:46" x14ac:dyDescent="0.25">
      <c r="F108" s="202" t="s">
        <v>4</v>
      </c>
      <c r="G108" s="202"/>
      <c r="H108" s="202"/>
      <c r="I108" s="202"/>
      <c r="J108" s="69"/>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row>
    <row r="109" spans="1:46" x14ac:dyDescent="0.25">
      <c r="F109" s="202" t="s">
        <v>5</v>
      </c>
      <c r="G109" s="202"/>
      <c r="H109" s="202"/>
      <c r="I109" s="202"/>
      <c r="J109" s="69"/>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row>
    <row r="110" spans="1:46" x14ac:dyDescent="0.25">
      <c r="F110" s="202" t="s">
        <v>6</v>
      </c>
      <c r="G110" s="202"/>
      <c r="H110" s="202"/>
      <c r="I110" s="202"/>
      <c r="J110" s="69"/>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row>
    <row r="111" spans="1:46" x14ac:dyDescent="0.25">
      <c r="F111" s="202" t="s">
        <v>7</v>
      </c>
      <c r="G111" s="202"/>
      <c r="H111" s="202"/>
      <c r="I111" s="202"/>
      <c r="J111" s="69"/>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row>
    <row r="112" spans="1:46" x14ac:dyDescent="0.25">
      <c r="F112" s="202" t="s">
        <v>8</v>
      </c>
      <c r="G112" s="202"/>
      <c r="H112" s="202"/>
      <c r="I112" s="202"/>
      <c r="J112" s="69"/>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row>
    <row r="113" spans="1:46" x14ac:dyDescent="0.25">
      <c r="F113" s="202" t="s">
        <v>9</v>
      </c>
      <c r="G113" s="202"/>
      <c r="H113" s="202"/>
      <c r="I113" s="202"/>
      <c r="J113" s="69"/>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row>
    <row r="114" spans="1:46" x14ac:dyDescent="0.25">
      <c r="F114" s="202" t="s">
        <v>10</v>
      </c>
      <c r="G114" s="202"/>
      <c r="H114" s="202"/>
      <c r="I114" s="202"/>
      <c r="J114" s="69"/>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row>
    <row r="115" spans="1:46" x14ac:dyDescent="0.25">
      <c r="F115" s="202" t="s">
        <v>11</v>
      </c>
      <c r="G115" s="202"/>
      <c r="H115" s="202"/>
      <c r="I115" s="202"/>
      <c r="J115" s="69"/>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row>
    <row r="116" spans="1:46" x14ac:dyDescent="0.25">
      <c r="F116" s="202" t="s">
        <v>12</v>
      </c>
      <c r="G116" s="202"/>
      <c r="H116" s="202"/>
      <c r="I116" s="202"/>
      <c r="J116" s="69"/>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row>
    <row r="117" spans="1:46" x14ac:dyDescent="0.25">
      <c r="F117" s="202" t="s">
        <v>13</v>
      </c>
      <c r="G117" s="202"/>
      <c r="H117" s="202"/>
      <c r="I117" s="202"/>
      <c r="J117" s="69"/>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row>
    <row r="118" spans="1:46" x14ac:dyDescent="0.25">
      <c r="F118" s="202" t="s">
        <v>14</v>
      </c>
      <c r="G118" s="202"/>
      <c r="H118" s="202"/>
      <c r="I118" s="202"/>
      <c r="J118" s="69"/>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row>
    <row r="119" spans="1:46" x14ac:dyDescent="0.25">
      <c r="F119" s="202" t="s">
        <v>15</v>
      </c>
      <c r="G119" s="202"/>
      <c r="H119" s="202"/>
      <c r="I119" s="202"/>
      <c r="J119" s="69"/>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row>
    <row r="120" spans="1:46" x14ac:dyDescent="0.25">
      <c r="F120" s="202" t="s">
        <v>16</v>
      </c>
      <c r="G120" s="202"/>
      <c r="H120" s="202"/>
      <c r="I120" s="202"/>
      <c r="J120" s="69"/>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row>
    <row r="121" spans="1:46" x14ac:dyDescent="0.25">
      <c r="B121" s="207" t="s">
        <v>18</v>
      </c>
      <c r="C121" s="207"/>
      <c r="D121" s="207"/>
      <c r="E121" s="207"/>
      <c r="F121" s="207"/>
      <c r="G121" s="207"/>
      <c r="H121" s="207"/>
      <c r="I121" s="207"/>
      <c r="J121" s="190"/>
      <c r="K121" s="191"/>
      <c r="L121" s="191"/>
      <c r="M121" s="191"/>
      <c r="N121" s="191"/>
      <c r="O121" s="192"/>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row>
    <row r="122" spans="1:46" x14ac:dyDescent="0.25">
      <c r="B122" s="135"/>
      <c r="C122" s="135"/>
      <c r="D122" s="135"/>
      <c r="E122" s="135"/>
      <c r="F122" s="135"/>
      <c r="G122" s="135"/>
      <c r="H122" s="135"/>
      <c r="I122" s="135"/>
      <c r="J122" s="193"/>
      <c r="K122" s="194"/>
      <c r="L122" s="194"/>
      <c r="M122" s="194"/>
      <c r="N122" s="194"/>
      <c r="O122" s="195"/>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row>
    <row r="123" spans="1:46" ht="15.75" thickBot="1" x14ac:dyDescent="0.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row>
    <row r="124" spans="1:46" ht="15.75" customHeight="1" x14ac:dyDescent="0.25">
      <c r="A124" s="94" t="s">
        <v>90</v>
      </c>
      <c r="B124" s="215" t="s">
        <v>265</v>
      </c>
      <c r="C124" s="215"/>
      <c r="D124" s="215"/>
      <c r="E124" s="215"/>
      <c r="F124" s="215"/>
      <c r="G124" s="215"/>
      <c r="H124" s="215"/>
      <c r="I124" s="216"/>
      <c r="J124" s="110"/>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row>
    <row r="125" spans="1:46" x14ac:dyDescent="0.25">
      <c r="A125" s="96"/>
      <c r="B125" s="217"/>
      <c r="C125" s="217"/>
      <c r="D125" s="217"/>
      <c r="E125" s="217"/>
      <c r="F125" s="217"/>
      <c r="G125" s="217"/>
      <c r="H125" s="217"/>
      <c r="I125" s="218"/>
      <c r="J125" s="110"/>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row>
    <row r="126" spans="1:46" ht="15.75" thickBot="1" x14ac:dyDescent="0.3">
      <c r="A126" s="99"/>
      <c r="B126" s="117" t="s">
        <v>238</v>
      </c>
      <c r="C126" s="136"/>
      <c r="D126" s="136"/>
      <c r="E126" s="136"/>
      <c r="F126" s="136"/>
      <c r="G126" s="136"/>
      <c r="H126" s="136"/>
      <c r="I126" s="137"/>
      <c r="J126" s="110"/>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row>
    <row r="127" spans="1:46" x14ac:dyDescent="0.25">
      <c r="B127" s="203" t="s">
        <v>91</v>
      </c>
      <c r="C127" s="203"/>
      <c r="D127" s="203"/>
      <c r="E127" s="203"/>
      <c r="F127" s="203"/>
      <c r="G127" s="203"/>
      <c r="H127" s="203"/>
      <c r="I127" s="203"/>
      <c r="J127" s="71"/>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row>
    <row r="128" spans="1:46" x14ac:dyDescent="0.25">
      <c r="B128" s="205" t="s">
        <v>92</v>
      </c>
      <c r="C128" s="205"/>
      <c r="D128" s="205"/>
      <c r="E128" s="205"/>
      <c r="F128" s="205"/>
      <c r="G128" s="205"/>
      <c r="H128" s="205"/>
      <c r="I128" s="206"/>
      <c r="J128" s="71"/>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row>
    <row r="129" spans="2:46" s="121" customFormat="1" x14ac:dyDescent="0.25">
      <c r="C129" s="122"/>
      <c r="D129" s="122"/>
      <c r="E129" s="122"/>
      <c r="F129" s="122"/>
      <c r="G129" s="122"/>
      <c r="H129" s="122"/>
      <c r="I129" s="122"/>
      <c r="J129" s="122"/>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row>
    <row r="130" spans="2:46" ht="15" customHeight="1" x14ac:dyDescent="0.25">
      <c r="B130" s="185" t="s">
        <v>93</v>
      </c>
      <c r="C130" s="185"/>
      <c r="D130" s="185"/>
      <c r="E130" s="185"/>
      <c r="F130" s="185"/>
      <c r="G130" s="185"/>
      <c r="H130" s="185"/>
      <c r="I130" s="185"/>
      <c r="J130" s="131"/>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row>
    <row r="131" spans="2:46" x14ac:dyDescent="0.25">
      <c r="B131" s="185"/>
      <c r="C131" s="185"/>
      <c r="D131" s="185"/>
      <c r="E131" s="185"/>
      <c r="F131" s="185"/>
      <c r="G131" s="185"/>
      <c r="H131" s="185"/>
      <c r="I131" s="185"/>
      <c r="J131" s="131"/>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row>
    <row r="132" spans="2:46" x14ac:dyDescent="0.25">
      <c r="B132" s="205" t="s">
        <v>94</v>
      </c>
      <c r="C132" s="205"/>
      <c r="D132" s="205"/>
      <c r="E132" s="205"/>
      <c r="F132" s="205"/>
      <c r="G132" s="205"/>
      <c r="H132" s="205"/>
      <c r="I132" s="206"/>
      <c r="J132" s="71"/>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2:46" s="121" customFormat="1" x14ac:dyDescent="0.25">
      <c r="C133" s="122"/>
      <c r="D133" s="122"/>
      <c r="E133" s="122"/>
      <c r="F133" s="122"/>
      <c r="G133" s="122"/>
      <c r="H133" s="122"/>
      <c r="I133" s="122"/>
      <c r="J133" s="122"/>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row>
    <row r="134" spans="2:46" x14ac:dyDescent="0.25">
      <c r="B134" s="204" t="s">
        <v>200</v>
      </c>
      <c r="C134" s="204"/>
      <c r="D134" s="204"/>
      <c r="E134" s="204"/>
      <c r="F134" s="204"/>
      <c r="G134" s="204"/>
      <c r="H134" s="204"/>
      <c r="I134" s="204"/>
      <c r="J134" s="125"/>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row>
    <row r="135" spans="2:46" x14ac:dyDescent="0.25">
      <c r="B135" s="205" t="s">
        <v>96</v>
      </c>
      <c r="C135" s="205"/>
      <c r="D135" s="205"/>
      <c r="E135" s="205"/>
      <c r="F135" s="205"/>
      <c r="G135" s="205"/>
      <c r="H135" s="205"/>
      <c r="I135" s="206"/>
      <c r="J135" s="71"/>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2:46" s="121" customFormat="1" x14ac:dyDescent="0.25">
      <c r="C136" s="122"/>
      <c r="D136" s="122"/>
      <c r="E136" s="122"/>
      <c r="F136" s="122"/>
      <c r="G136" s="122"/>
      <c r="H136" s="122"/>
      <c r="I136" s="122"/>
      <c r="J136" s="122"/>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c r="AR136" s="124"/>
      <c r="AS136" s="124"/>
      <c r="AT136" s="124"/>
    </row>
    <row r="137" spans="2:46" x14ac:dyDescent="0.25">
      <c r="B137" s="204" t="s">
        <v>95</v>
      </c>
      <c r="C137" s="204"/>
      <c r="D137" s="204"/>
      <c r="E137" s="204"/>
      <c r="F137" s="204"/>
      <c r="G137" s="204"/>
      <c r="H137" s="204"/>
      <c r="I137" s="204"/>
      <c r="J137" s="125"/>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row>
    <row r="138" spans="2:46" x14ac:dyDescent="0.25">
      <c r="B138" s="205" t="s">
        <v>96</v>
      </c>
      <c r="C138" s="205"/>
      <c r="D138" s="205"/>
      <c r="E138" s="205"/>
      <c r="F138" s="205"/>
      <c r="G138" s="205"/>
      <c r="H138" s="205"/>
      <c r="I138" s="206"/>
      <c r="J138" s="71"/>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2:46" s="121" customFormat="1" x14ac:dyDescent="0.25">
      <c r="C139" s="122"/>
      <c r="D139" s="122"/>
      <c r="E139" s="122"/>
      <c r="F139" s="122"/>
      <c r="G139" s="122"/>
      <c r="H139" s="122"/>
      <c r="I139" s="122"/>
      <c r="J139" s="122"/>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row>
    <row r="140" spans="2:46" x14ac:dyDescent="0.25">
      <c r="B140" s="204" t="s">
        <v>274</v>
      </c>
      <c r="C140" s="204"/>
      <c r="D140" s="204"/>
      <c r="E140" s="204"/>
      <c r="F140" s="204"/>
      <c r="G140" s="204"/>
      <c r="H140" s="204"/>
      <c r="I140" s="204"/>
      <c r="J140" s="125"/>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row>
    <row r="141" spans="2:46" x14ac:dyDescent="0.25">
      <c r="B141" s="205" t="s">
        <v>98</v>
      </c>
      <c r="C141" s="205"/>
      <c r="D141" s="205"/>
      <c r="E141" s="205"/>
      <c r="F141" s="205"/>
      <c r="G141" s="205"/>
      <c r="H141" s="205"/>
      <c r="I141" s="206"/>
      <c r="J141" s="71"/>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row>
    <row r="142" spans="2:46" x14ac:dyDescent="0.25">
      <c r="B142" s="125"/>
      <c r="C142" s="125"/>
      <c r="D142" s="125"/>
      <c r="E142" s="125"/>
      <c r="F142" s="125"/>
      <c r="G142" s="125"/>
      <c r="H142" s="125"/>
      <c r="I142" s="71"/>
      <c r="J142" s="71"/>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c r="AR142" s="124"/>
      <c r="AS142" s="124"/>
      <c r="AT142" s="124"/>
    </row>
    <row r="143" spans="2:46" x14ac:dyDescent="0.25">
      <c r="B143" s="204" t="s">
        <v>97</v>
      </c>
      <c r="C143" s="204"/>
      <c r="D143" s="204"/>
      <c r="E143" s="204"/>
      <c r="F143" s="204"/>
      <c r="G143" s="204"/>
      <c r="H143" s="204"/>
      <c r="I143" s="204"/>
      <c r="J143" s="125"/>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row>
    <row r="144" spans="2:46" x14ac:dyDescent="0.25">
      <c r="B144" s="205" t="s">
        <v>98</v>
      </c>
      <c r="C144" s="205"/>
      <c r="D144" s="205"/>
      <c r="E144" s="205"/>
      <c r="F144" s="205"/>
      <c r="G144" s="205"/>
      <c r="H144" s="205"/>
      <c r="I144" s="206"/>
      <c r="J144" s="71"/>
      <c r="K144" s="124" t="e">
        <f t="shared" ref="K144:AT144" si="2">K141/K63</f>
        <v>#DIV/0!</v>
      </c>
      <c r="L144" s="124" t="e">
        <f t="shared" si="2"/>
        <v>#DIV/0!</v>
      </c>
      <c r="M144" s="124" t="e">
        <f t="shared" si="2"/>
        <v>#DIV/0!</v>
      </c>
      <c r="N144" s="124" t="e">
        <f t="shared" si="2"/>
        <v>#DIV/0!</v>
      </c>
      <c r="O144" s="124" t="e">
        <f t="shared" si="2"/>
        <v>#DIV/0!</v>
      </c>
      <c r="P144" s="124" t="e">
        <f t="shared" si="2"/>
        <v>#DIV/0!</v>
      </c>
      <c r="Q144" s="124" t="e">
        <f t="shared" si="2"/>
        <v>#DIV/0!</v>
      </c>
      <c r="R144" s="124" t="e">
        <f t="shared" si="2"/>
        <v>#DIV/0!</v>
      </c>
      <c r="S144" s="124" t="e">
        <f t="shared" si="2"/>
        <v>#DIV/0!</v>
      </c>
      <c r="T144" s="124" t="e">
        <f t="shared" si="2"/>
        <v>#DIV/0!</v>
      </c>
      <c r="U144" s="124" t="e">
        <f t="shared" si="2"/>
        <v>#DIV/0!</v>
      </c>
      <c r="V144" s="124" t="e">
        <f t="shared" si="2"/>
        <v>#DIV/0!</v>
      </c>
      <c r="W144" s="124" t="e">
        <f t="shared" si="2"/>
        <v>#DIV/0!</v>
      </c>
      <c r="X144" s="124" t="e">
        <f t="shared" si="2"/>
        <v>#DIV/0!</v>
      </c>
      <c r="Y144" s="124" t="e">
        <f t="shared" si="2"/>
        <v>#DIV/0!</v>
      </c>
      <c r="Z144" s="124" t="e">
        <f t="shared" si="2"/>
        <v>#DIV/0!</v>
      </c>
      <c r="AA144" s="124" t="e">
        <f t="shared" si="2"/>
        <v>#DIV/0!</v>
      </c>
      <c r="AB144" s="124" t="e">
        <f t="shared" si="2"/>
        <v>#DIV/0!</v>
      </c>
      <c r="AC144" s="124" t="e">
        <f t="shared" si="2"/>
        <v>#DIV/0!</v>
      </c>
      <c r="AD144" s="124" t="e">
        <f t="shared" si="2"/>
        <v>#DIV/0!</v>
      </c>
      <c r="AE144" s="124" t="e">
        <f t="shared" si="2"/>
        <v>#DIV/0!</v>
      </c>
      <c r="AF144" s="124" t="e">
        <f t="shared" si="2"/>
        <v>#DIV/0!</v>
      </c>
      <c r="AG144" s="124" t="e">
        <f t="shared" si="2"/>
        <v>#DIV/0!</v>
      </c>
      <c r="AH144" s="124" t="e">
        <f t="shared" si="2"/>
        <v>#DIV/0!</v>
      </c>
      <c r="AI144" s="124" t="e">
        <f t="shared" si="2"/>
        <v>#DIV/0!</v>
      </c>
      <c r="AJ144" s="124" t="e">
        <f t="shared" si="2"/>
        <v>#DIV/0!</v>
      </c>
      <c r="AK144" s="124" t="e">
        <f t="shared" si="2"/>
        <v>#DIV/0!</v>
      </c>
      <c r="AL144" s="124" t="e">
        <f t="shared" si="2"/>
        <v>#DIV/0!</v>
      </c>
      <c r="AM144" s="124" t="e">
        <f t="shared" si="2"/>
        <v>#DIV/0!</v>
      </c>
      <c r="AN144" s="124" t="e">
        <f t="shared" si="2"/>
        <v>#DIV/0!</v>
      </c>
      <c r="AO144" s="124" t="e">
        <f t="shared" si="2"/>
        <v>#DIV/0!</v>
      </c>
      <c r="AP144" s="124" t="e">
        <f t="shared" si="2"/>
        <v>#DIV/0!</v>
      </c>
      <c r="AQ144" s="124" t="e">
        <f t="shared" si="2"/>
        <v>#DIV/0!</v>
      </c>
      <c r="AR144" s="124" t="e">
        <f t="shared" si="2"/>
        <v>#DIV/0!</v>
      </c>
      <c r="AS144" s="124" t="e">
        <f t="shared" si="2"/>
        <v>#DIV/0!</v>
      </c>
      <c r="AT144" s="124" t="e">
        <f t="shared" si="2"/>
        <v>#DIV/0!</v>
      </c>
    </row>
    <row r="145" spans="1:46" s="121" customFormat="1" x14ac:dyDescent="0.25">
      <c r="C145" s="122"/>
      <c r="D145" s="122"/>
      <c r="E145" s="122"/>
      <c r="F145" s="122"/>
      <c r="G145" s="122"/>
      <c r="H145" s="122"/>
      <c r="I145" s="122"/>
      <c r="J145" s="122"/>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c r="AR145" s="124"/>
      <c r="AS145" s="124"/>
      <c r="AT145" s="124"/>
    </row>
    <row r="146" spans="1:46" ht="15" customHeight="1" x14ac:dyDescent="0.25">
      <c r="B146" s="185" t="s">
        <v>226</v>
      </c>
      <c r="C146" s="185"/>
      <c r="D146" s="185"/>
      <c r="E146" s="185"/>
      <c r="F146" s="185"/>
      <c r="G146" s="185"/>
      <c r="H146" s="185"/>
      <c r="I146" s="185"/>
      <c r="J146" s="131"/>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row>
    <row r="147" spans="1:46" x14ac:dyDescent="0.25">
      <c r="B147" s="185"/>
      <c r="C147" s="185"/>
      <c r="D147" s="185"/>
      <c r="E147" s="185"/>
      <c r="F147" s="185"/>
      <c r="G147" s="185"/>
      <c r="H147" s="185"/>
      <c r="I147" s="185"/>
      <c r="J147" s="131"/>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row>
    <row r="148" spans="1:46" x14ac:dyDescent="0.25">
      <c r="B148" s="91" t="s">
        <v>227</v>
      </c>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row>
    <row r="149" spans="1:46" s="121" customFormat="1" x14ac:dyDescent="0.25">
      <c r="C149" s="122"/>
      <c r="D149" s="122"/>
      <c r="E149" s="122"/>
      <c r="F149" s="122"/>
      <c r="G149" s="122"/>
      <c r="H149" s="122"/>
      <c r="I149" s="122"/>
      <c r="J149" s="122"/>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row>
    <row r="150" spans="1:46" ht="15" customHeight="1" x14ac:dyDescent="0.25">
      <c r="B150" s="185" t="s">
        <v>240</v>
      </c>
      <c r="C150" s="185"/>
      <c r="D150" s="185"/>
      <c r="E150" s="185"/>
      <c r="F150" s="185"/>
      <c r="G150" s="185"/>
      <c r="H150" s="185"/>
      <c r="I150" s="185"/>
      <c r="J150" s="131"/>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row>
    <row r="151" spans="1:46" x14ac:dyDescent="0.25">
      <c r="B151" s="185"/>
      <c r="C151" s="185"/>
      <c r="D151" s="185"/>
      <c r="E151" s="185"/>
      <c r="F151" s="185"/>
      <c r="G151" s="185"/>
      <c r="H151" s="185"/>
      <c r="I151" s="185"/>
      <c r="J151" s="131"/>
      <c r="K151" s="124" t="e">
        <f t="shared" ref="K151:AT151" si="3">K147/K63</f>
        <v>#DIV/0!</v>
      </c>
      <c r="L151" s="124" t="e">
        <f t="shared" si="3"/>
        <v>#DIV/0!</v>
      </c>
      <c r="M151" s="124" t="e">
        <f t="shared" si="3"/>
        <v>#DIV/0!</v>
      </c>
      <c r="N151" s="124" t="e">
        <f t="shared" si="3"/>
        <v>#DIV/0!</v>
      </c>
      <c r="O151" s="124" t="e">
        <f t="shared" si="3"/>
        <v>#DIV/0!</v>
      </c>
      <c r="P151" s="124" t="e">
        <f t="shared" si="3"/>
        <v>#DIV/0!</v>
      </c>
      <c r="Q151" s="124" t="e">
        <f t="shared" si="3"/>
        <v>#DIV/0!</v>
      </c>
      <c r="R151" s="124" t="e">
        <f t="shared" si="3"/>
        <v>#DIV/0!</v>
      </c>
      <c r="S151" s="124" t="e">
        <f t="shared" si="3"/>
        <v>#DIV/0!</v>
      </c>
      <c r="T151" s="124" t="e">
        <f t="shared" si="3"/>
        <v>#DIV/0!</v>
      </c>
      <c r="U151" s="124" t="e">
        <f t="shared" si="3"/>
        <v>#DIV/0!</v>
      </c>
      <c r="V151" s="124" t="e">
        <f t="shared" si="3"/>
        <v>#DIV/0!</v>
      </c>
      <c r="W151" s="124" t="e">
        <f t="shared" si="3"/>
        <v>#DIV/0!</v>
      </c>
      <c r="X151" s="124" t="e">
        <f t="shared" si="3"/>
        <v>#DIV/0!</v>
      </c>
      <c r="Y151" s="124" t="e">
        <f t="shared" si="3"/>
        <v>#DIV/0!</v>
      </c>
      <c r="Z151" s="124" t="e">
        <f t="shared" si="3"/>
        <v>#DIV/0!</v>
      </c>
      <c r="AA151" s="124" t="e">
        <f t="shared" si="3"/>
        <v>#DIV/0!</v>
      </c>
      <c r="AB151" s="124" t="e">
        <f t="shared" si="3"/>
        <v>#DIV/0!</v>
      </c>
      <c r="AC151" s="124" t="e">
        <f t="shared" si="3"/>
        <v>#DIV/0!</v>
      </c>
      <c r="AD151" s="124" t="e">
        <f t="shared" si="3"/>
        <v>#DIV/0!</v>
      </c>
      <c r="AE151" s="124" t="e">
        <f t="shared" si="3"/>
        <v>#DIV/0!</v>
      </c>
      <c r="AF151" s="124" t="e">
        <f t="shared" si="3"/>
        <v>#DIV/0!</v>
      </c>
      <c r="AG151" s="124" t="e">
        <f t="shared" si="3"/>
        <v>#DIV/0!</v>
      </c>
      <c r="AH151" s="124" t="e">
        <f t="shared" si="3"/>
        <v>#DIV/0!</v>
      </c>
      <c r="AI151" s="124" t="e">
        <f t="shared" si="3"/>
        <v>#DIV/0!</v>
      </c>
      <c r="AJ151" s="124" t="e">
        <f t="shared" si="3"/>
        <v>#DIV/0!</v>
      </c>
      <c r="AK151" s="124" t="e">
        <f t="shared" si="3"/>
        <v>#DIV/0!</v>
      </c>
      <c r="AL151" s="124" t="e">
        <f t="shared" si="3"/>
        <v>#DIV/0!</v>
      </c>
      <c r="AM151" s="124" t="e">
        <f t="shared" si="3"/>
        <v>#DIV/0!</v>
      </c>
      <c r="AN151" s="124" t="e">
        <f t="shared" si="3"/>
        <v>#DIV/0!</v>
      </c>
      <c r="AO151" s="124" t="e">
        <f t="shared" si="3"/>
        <v>#DIV/0!</v>
      </c>
      <c r="AP151" s="124" t="e">
        <f t="shared" si="3"/>
        <v>#DIV/0!</v>
      </c>
      <c r="AQ151" s="124" t="e">
        <f t="shared" si="3"/>
        <v>#DIV/0!</v>
      </c>
      <c r="AR151" s="124" t="e">
        <f t="shared" si="3"/>
        <v>#DIV/0!</v>
      </c>
      <c r="AS151" s="124" t="e">
        <f t="shared" si="3"/>
        <v>#DIV/0!</v>
      </c>
      <c r="AT151" s="124" t="e">
        <f t="shared" si="3"/>
        <v>#DIV/0!</v>
      </c>
    </row>
    <row r="152" spans="1:46" x14ac:dyDescent="0.25">
      <c r="B152" s="91" t="s">
        <v>227</v>
      </c>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row>
    <row r="153" spans="1:46" ht="15.75" thickBot="1" x14ac:dyDescent="0.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row>
    <row r="154" spans="1:46" ht="15" customHeight="1" x14ac:dyDescent="0.25">
      <c r="A154" s="100" t="s">
        <v>99</v>
      </c>
      <c r="B154" s="186" t="s">
        <v>241</v>
      </c>
      <c r="C154" s="186"/>
      <c r="D154" s="186"/>
      <c r="E154" s="186"/>
      <c r="F154" s="186"/>
      <c r="G154" s="186"/>
      <c r="H154" s="186"/>
      <c r="I154" s="187"/>
      <c r="J154" s="101"/>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row>
    <row r="155" spans="1:46" x14ac:dyDescent="0.25">
      <c r="A155" s="102"/>
      <c r="B155" s="188"/>
      <c r="C155" s="188"/>
      <c r="D155" s="188"/>
      <c r="E155" s="188"/>
      <c r="F155" s="188"/>
      <c r="G155" s="188"/>
      <c r="H155" s="188"/>
      <c r="I155" s="189"/>
      <c r="J155" s="101"/>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row>
    <row r="156" spans="1:46" x14ac:dyDescent="0.25">
      <c r="A156" s="102"/>
      <c r="B156" s="188"/>
      <c r="C156" s="188"/>
      <c r="D156" s="188"/>
      <c r="E156" s="188"/>
      <c r="F156" s="188"/>
      <c r="G156" s="188"/>
      <c r="H156" s="188"/>
      <c r="I156" s="189"/>
      <c r="J156" s="101"/>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row>
    <row r="157" spans="1:46" ht="15.75" customHeight="1" thickBot="1" x14ac:dyDescent="0.3">
      <c r="A157" s="104"/>
      <c r="B157" s="138" t="s">
        <v>275</v>
      </c>
      <c r="C157" s="106"/>
      <c r="D157" s="106"/>
      <c r="E157" s="106"/>
      <c r="F157" s="106"/>
      <c r="G157" s="106"/>
      <c r="H157" s="106"/>
      <c r="I157" s="128"/>
      <c r="J157" s="101"/>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row>
    <row r="158" spans="1:46" x14ac:dyDescent="0.25">
      <c r="A158" s="139"/>
      <c r="B158" s="139"/>
      <c r="C158" s="103"/>
      <c r="D158" s="103"/>
      <c r="E158" s="103"/>
      <c r="F158" s="103"/>
      <c r="G158" s="103"/>
      <c r="H158" s="103"/>
      <c r="I158" s="103"/>
      <c r="J158" s="10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row>
    <row r="159" spans="1:46" x14ac:dyDescent="0.25">
      <c r="C159" s="33"/>
      <c r="D159" s="33"/>
      <c r="G159" s="33"/>
      <c r="H159" s="33"/>
      <c r="I159" s="86" t="str">
        <f>Misc!T1</f>
        <v>Bank Account Stability</v>
      </c>
      <c r="J159" s="68"/>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row>
    <row r="160" spans="1:46" x14ac:dyDescent="0.25">
      <c r="C160" s="33"/>
      <c r="D160" s="33"/>
      <c r="G160" s="33"/>
      <c r="H160" s="33"/>
      <c r="I160" s="86" t="str">
        <f>Misc!T2</f>
        <v>Bank Account Verification</v>
      </c>
      <c r="J160" s="68"/>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row>
    <row r="161" spans="3:46" x14ac:dyDescent="0.25">
      <c r="C161" s="33"/>
      <c r="D161" s="33"/>
      <c r="G161" s="33"/>
      <c r="H161" s="33"/>
      <c r="I161" s="86" t="str">
        <f>Misc!T3</f>
        <v>Clean Collateral Title</v>
      </c>
      <c r="J161" s="68"/>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row>
    <row r="162" spans="3:46" x14ac:dyDescent="0.25">
      <c r="C162" s="33"/>
      <c r="D162" s="33"/>
      <c r="G162" s="33"/>
      <c r="H162" s="33"/>
      <c r="I162" s="86" t="str">
        <f>Misc!T4</f>
        <v>Collateral Insurance Verification</v>
      </c>
      <c r="J162" s="68"/>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row>
    <row r="163" spans="3:46" x14ac:dyDescent="0.25">
      <c r="C163" s="33"/>
      <c r="D163" s="33"/>
      <c r="G163" s="33"/>
      <c r="H163" s="33"/>
      <c r="I163" s="86" t="str">
        <f>Misc!T5</f>
        <v>Collateral Value</v>
      </c>
      <c r="J163" s="68"/>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row>
    <row r="164" spans="3:46" x14ac:dyDescent="0.25">
      <c r="C164" s="33"/>
      <c r="D164" s="33"/>
      <c r="G164" s="33"/>
      <c r="H164" s="33"/>
      <c r="I164" s="86" t="str">
        <f>Misc!T6</f>
        <v>Credit History</v>
      </c>
      <c r="J164" s="68"/>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row>
    <row r="165" spans="3:46" x14ac:dyDescent="0.25">
      <c r="C165" s="33"/>
      <c r="D165" s="33"/>
      <c r="G165" s="33"/>
      <c r="H165" s="33"/>
      <c r="I165" s="86" t="str">
        <f>Misc!T7</f>
        <v>Debt to Income Percentage Requirement</v>
      </c>
      <c r="J165" s="68"/>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row>
    <row r="166" spans="3:46" x14ac:dyDescent="0.25">
      <c r="C166" s="33"/>
      <c r="D166" s="33"/>
      <c r="G166" s="33"/>
      <c r="H166" s="33"/>
      <c r="I166" s="86" t="str">
        <f>Misc!T8</f>
        <v>Employment Stability</v>
      </c>
      <c r="J166" s="68"/>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row>
    <row r="167" spans="3:46" x14ac:dyDescent="0.25">
      <c r="C167" s="33"/>
      <c r="D167" s="33"/>
      <c r="G167" s="33"/>
      <c r="H167" s="33"/>
      <c r="I167" s="86" t="str">
        <f>Misc!T9</f>
        <v>Employment Verification</v>
      </c>
      <c r="J167" s="68"/>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row>
    <row r="168" spans="3:46" x14ac:dyDescent="0.25">
      <c r="C168" s="33"/>
      <c r="D168" s="33"/>
      <c r="G168" s="33"/>
      <c r="H168" s="33"/>
      <c r="I168" s="86" t="str">
        <f>Misc!T10</f>
        <v>Established Borrower History with Licensee</v>
      </c>
      <c r="J168" s="68"/>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row>
    <row r="169" spans="3:46" x14ac:dyDescent="0.25">
      <c r="C169" s="33"/>
      <c r="D169" s="33"/>
      <c r="G169" s="33"/>
      <c r="H169" s="33"/>
      <c r="I169" s="86" t="str">
        <f>Misc!T11</f>
        <v>Estimated Tax Refund</v>
      </c>
      <c r="J169" s="68"/>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row>
    <row r="170" spans="3:46" x14ac:dyDescent="0.25">
      <c r="C170" s="33"/>
      <c r="D170" s="33"/>
      <c r="G170" s="33"/>
      <c r="H170" s="33"/>
      <c r="I170" s="86" t="str">
        <f>Misc!T12</f>
        <v>Identification Requirement (i.e. Photo ID)</v>
      </c>
      <c r="J170" s="68"/>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row>
    <row r="171" spans="3:46" x14ac:dyDescent="0.25">
      <c r="C171" s="33"/>
      <c r="D171" s="33"/>
      <c r="G171" s="33"/>
      <c r="H171" s="33"/>
      <c r="I171" s="86" t="str">
        <f>Misc!T13</f>
        <v>Income Stability</v>
      </c>
      <c r="J171" s="68"/>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row>
    <row r="172" spans="3:46" x14ac:dyDescent="0.25">
      <c r="C172" s="33"/>
      <c r="D172" s="33"/>
      <c r="G172" s="33"/>
      <c r="H172" s="33"/>
      <c r="I172" s="86" t="str">
        <f>Misc!T14</f>
        <v>Income Verification</v>
      </c>
      <c r="J172" s="68"/>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row>
    <row r="173" spans="3:46" x14ac:dyDescent="0.25">
      <c r="C173" s="33"/>
      <c r="D173" s="33"/>
      <c r="G173" s="33"/>
      <c r="H173" s="33"/>
      <c r="I173" s="86" t="str">
        <f>Misc!T15</f>
        <v>Minimum Employment Requirement</v>
      </c>
      <c r="J173" s="68"/>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row>
    <row r="174" spans="3:46" x14ac:dyDescent="0.25">
      <c r="C174" s="33"/>
      <c r="D174" s="33"/>
      <c r="G174" s="33"/>
      <c r="H174" s="33"/>
      <c r="I174" s="86" t="str">
        <f>Misc!T16</f>
        <v>Minimum Income Requirement</v>
      </c>
      <c r="J174" s="68"/>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row>
    <row r="175" spans="3:46" x14ac:dyDescent="0.25">
      <c r="C175" s="33"/>
      <c r="D175" s="33"/>
      <c r="G175" s="33"/>
      <c r="H175" s="33"/>
      <c r="I175" s="86" t="str">
        <f>Misc!T17</f>
        <v>Minimum Residence Requirement</v>
      </c>
      <c r="J175" s="68"/>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row>
    <row r="176" spans="3:46" x14ac:dyDescent="0.25">
      <c r="C176" s="33"/>
      <c r="D176" s="33"/>
      <c r="G176" s="33"/>
      <c r="H176" s="33"/>
      <c r="I176" s="86" t="str">
        <f>Misc!T18</f>
        <v>Personal Information Verification</v>
      </c>
      <c r="J176" s="68"/>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row>
    <row r="177" spans="2:46" x14ac:dyDescent="0.25">
      <c r="C177" s="33"/>
      <c r="D177" s="33"/>
      <c r="G177" s="33"/>
      <c r="H177" s="33"/>
      <c r="I177" s="86" t="str">
        <f>Misc!T19</f>
        <v>Residence Stability</v>
      </c>
      <c r="J177" s="68"/>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row>
    <row r="178" spans="2:46" x14ac:dyDescent="0.25">
      <c r="C178" s="33"/>
      <c r="D178" s="33"/>
      <c r="G178" s="33"/>
      <c r="H178" s="33"/>
      <c r="I178" s="86" t="str">
        <f>Misc!T20</f>
        <v>Residence Verification</v>
      </c>
      <c r="J178" s="68"/>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row>
    <row r="179" spans="2:46" x14ac:dyDescent="0.25">
      <c r="C179" s="33"/>
      <c r="D179" s="33"/>
      <c r="G179" s="33"/>
      <c r="H179" s="33"/>
      <c r="I179" s="86" t="str">
        <f>Misc!T21</f>
        <v>References</v>
      </c>
      <c r="J179" s="68"/>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row>
    <row r="180" spans="2:46" x14ac:dyDescent="0.25">
      <c r="C180" s="33"/>
      <c r="D180" s="33"/>
      <c r="G180" s="33"/>
      <c r="H180" s="33"/>
      <c r="I180" s="86" t="str">
        <f>Misc!T22</f>
        <v>Requested Loan Amount</v>
      </c>
      <c r="J180" s="68"/>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row>
    <row r="181" spans="2:46" x14ac:dyDescent="0.25">
      <c r="C181" s="33"/>
      <c r="D181" s="33"/>
      <c r="G181" s="33"/>
      <c r="H181" s="33"/>
      <c r="I181" s="86" t="str">
        <f>Misc!T23</f>
        <v>Other</v>
      </c>
      <c r="J181" s="68"/>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row>
    <row r="182" spans="2:46" x14ac:dyDescent="0.25">
      <c r="C182" s="140"/>
      <c r="D182" s="140"/>
      <c r="G182" s="140"/>
      <c r="H182" s="140"/>
      <c r="I182" s="141" t="s">
        <v>18</v>
      </c>
      <c r="J182" s="196"/>
      <c r="K182" s="196"/>
      <c r="L182" s="196"/>
      <c r="M182" s="196"/>
      <c r="N182" s="196"/>
      <c r="O182" s="196"/>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row>
    <row r="183" spans="2:46" x14ac:dyDescent="0.25">
      <c r="B183" s="135"/>
      <c r="C183" s="135"/>
      <c r="D183" s="135"/>
      <c r="E183" s="135"/>
      <c r="F183" s="135"/>
      <c r="G183" s="135"/>
      <c r="H183" s="135"/>
      <c r="I183" s="135"/>
      <c r="J183" s="196"/>
      <c r="K183" s="196"/>
      <c r="L183" s="196"/>
      <c r="M183" s="196"/>
      <c r="N183" s="196"/>
      <c r="O183" s="196"/>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row>
    <row r="184" spans="2:46" x14ac:dyDescent="0.2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c r="AN184" s="135"/>
      <c r="AO184" s="135"/>
      <c r="AP184" s="135"/>
      <c r="AQ184" s="135"/>
      <c r="AR184" s="135"/>
      <c r="AS184" s="135"/>
      <c r="AT184" s="135"/>
    </row>
  </sheetData>
  <sheetProtection algorithmName="SHA-512" hashValue="lSKWUDKz/P52t8Ts/bXoSsHRGKtAtvQyNOMaq9r3+wX9XuGjndnbEm215zIR10+szeBuDHlUAZs+qKxAG9RFzw==" saltValue="WypB6MuDHEF/mV6xErb7tw==" spinCount="100000" sheet="1" objects="1" scenarios="1"/>
  <mergeCells count="108">
    <mergeCell ref="B134:I134"/>
    <mergeCell ref="B85:I85"/>
    <mergeCell ref="B71:I71"/>
    <mergeCell ref="B75:I76"/>
    <mergeCell ref="B79:I79"/>
    <mergeCell ref="B83:I83"/>
    <mergeCell ref="B90:I90"/>
    <mergeCell ref="B93:I93"/>
    <mergeCell ref="B95:I95"/>
    <mergeCell ref="B99:I99"/>
    <mergeCell ref="B98:I98"/>
    <mergeCell ref="B105:I105"/>
    <mergeCell ref="B106:G106"/>
    <mergeCell ref="B107:I107"/>
    <mergeCell ref="F108:I108"/>
    <mergeCell ref="F109:I109"/>
    <mergeCell ref="B86:I86"/>
    <mergeCell ref="B87:I87"/>
    <mergeCell ref="B91:I91"/>
    <mergeCell ref="B94:I94"/>
    <mergeCell ref="B97:I97"/>
    <mergeCell ref="B101:I101"/>
    <mergeCell ref="B102:I102"/>
    <mergeCell ref="B103:I103"/>
    <mergeCell ref="B22:I22"/>
    <mergeCell ref="B23:I23"/>
    <mergeCell ref="B24:I24"/>
    <mergeCell ref="A1:I1"/>
    <mergeCell ref="A3:I3"/>
    <mergeCell ref="B127:I127"/>
    <mergeCell ref="B128:I128"/>
    <mergeCell ref="B49:I49"/>
    <mergeCell ref="C43:I43"/>
    <mergeCell ref="B48:I48"/>
    <mergeCell ref="B25:I25"/>
    <mergeCell ref="B26:I26"/>
    <mergeCell ref="B27:I27"/>
    <mergeCell ref="B28:I28"/>
    <mergeCell ref="B29:I29"/>
    <mergeCell ref="B56:I56"/>
    <mergeCell ref="B53:I55"/>
    <mergeCell ref="B57:I57"/>
    <mergeCell ref="C58:I58"/>
    <mergeCell ref="C59:I59"/>
    <mergeCell ref="C60:I60"/>
    <mergeCell ref="C61:I61"/>
    <mergeCell ref="B72:I72"/>
    <mergeCell ref="B77:I77"/>
    <mergeCell ref="D13:I13"/>
    <mergeCell ref="B18:I18"/>
    <mergeCell ref="B19:G19"/>
    <mergeCell ref="B20:I20"/>
    <mergeCell ref="B21:I21"/>
    <mergeCell ref="J3:T3"/>
    <mergeCell ref="B9:I9"/>
    <mergeCell ref="G11:I11"/>
    <mergeCell ref="J11:O11"/>
    <mergeCell ref="A4:I4"/>
    <mergeCell ref="J15:O16"/>
    <mergeCell ref="J34:O35"/>
    <mergeCell ref="B37:I38"/>
    <mergeCell ref="B39:I39"/>
    <mergeCell ref="C41:I41"/>
    <mergeCell ref="C42:I42"/>
    <mergeCell ref="B30:I30"/>
    <mergeCell ref="B31:I31"/>
    <mergeCell ref="B32:I32"/>
    <mergeCell ref="B33:I33"/>
    <mergeCell ref="B34:I34"/>
    <mergeCell ref="C62:I62"/>
    <mergeCell ref="C63:I63"/>
    <mergeCell ref="B65:I66"/>
    <mergeCell ref="B68:I68"/>
    <mergeCell ref="B69:I69"/>
    <mergeCell ref="B45:I45"/>
    <mergeCell ref="B46:I46"/>
    <mergeCell ref="J46:O46"/>
    <mergeCell ref="J48:O48"/>
    <mergeCell ref="J50:O51"/>
    <mergeCell ref="B51:I51"/>
    <mergeCell ref="B50:I50"/>
    <mergeCell ref="F120:I120"/>
    <mergeCell ref="J121:O122"/>
    <mergeCell ref="B124:I125"/>
    <mergeCell ref="B130:I131"/>
    <mergeCell ref="B132:I132"/>
    <mergeCell ref="F110:I110"/>
    <mergeCell ref="F111:I111"/>
    <mergeCell ref="F112:I112"/>
    <mergeCell ref="F113:I113"/>
    <mergeCell ref="F114:I114"/>
    <mergeCell ref="F115:I115"/>
    <mergeCell ref="F116:I116"/>
    <mergeCell ref="F117:I117"/>
    <mergeCell ref="F118:I118"/>
    <mergeCell ref="F119:I119"/>
    <mergeCell ref="B121:I121"/>
    <mergeCell ref="J182:O183"/>
    <mergeCell ref="B143:I143"/>
    <mergeCell ref="B144:I144"/>
    <mergeCell ref="B146:I147"/>
    <mergeCell ref="B150:I151"/>
    <mergeCell ref="B154:I156"/>
    <mergeCell ref="B135:I135"/>
    <mergeCell ref="B137:I137"/>
    <mergeCell ref="B138:I138"/>
    <mergeCell ref="B140:I140"/>
    <mergeCell ref="B141:I14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Misc!$A$1:$A$2</xm:f>
          </x14:formula1>
          <xm:sqref>J21:J33 J108:J120</xm:sqref>
        </x14:dataValidation>
        <x14:dataValidation type="list" allowBlank="1" showInputMessage="1" showErrorMessage="1">
          <x14:formula1>
            <xm:f>Misc!$J$1:$J$13</xm:f>
          </x14:formula1>
          <xm:sqref>J46</xm:sqref>
        </x14:dataValidation>
        <x14:dataValidation type="list" allowBlank="1" showInputMessage="1" showErrorMessage="1">
          <x14:formula1>
            <xm:f>Misc!$N$1:$N$19</xm:f>
          </x14:formula1>
          <xm:sqref>J48</xm:sqref>
        </x14:dataValidation>
        <x14:dataValidation type="list" allowBlank="1" showInputMessage="1" showErrorMessage="1">
          <x14:formula1>
            <xm:f>Misc!$A$1</xm:f>
          </x14:formula1>
          <xm:sqref>J159:J181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03"/>
  <sheetViews>
    <sheetView zoomScaleNormal="100" workbookViewId="0">
      <selection activeCell="F6" sqref="F6"/>
    </sheetView>
  </sheetViews>
  <sheetFormatPr defaultRowHeight="15" x14ac:dyDescent="0.25"/>
  <cols>
    <col min="1" max="1" width="13.85546875" customWidth="1"/>
    <col min="3" max="3" width="10.5703125" customWidth="1"/>
    <col min="4" max="4" width="11.42578125" customWidth="1"/>
    <col min="6" max="6" width="16.7109375" customWidth="1"/>
    <col min="7" max="7" width="18.28515625" customWidth="1"/>
    <col min="8" max="8" width="21.140625" customWidth="1"/>
    <col min="9" max="9" width="17.7109375" customWidth="1"/>
    <col min="10" max="10" width="15.85546875" customWidth="1"/>
    <col min="11" max="11" width="15.42578125" customWidth="1"/>
  </cols>
  <sheetData>
    <row r="1" spans="1:14" ht="18.75" x14ac:dyDescent="0.3">
      <c r="A1" s="269" t="s">
        <v>171</v>
      </c>
      <c r="B1" s="269"/>
      <c r="C1" s="269"/>
      <c r="D1" s="269"/>
      <c r="E1" s="269"/>
      <c r="F1" s="269"/>
      <c r="G1" s="269"/>
      <c r="H1" s="269"/>
      <c r="I1" s="269"/>
      <c r="J1" s="269"/>
      <c r="K1" s="269"/>
    </row>
    <row r="2" spans="1:14" x14ac:dyDescent="0.25">
      <c r="A2" s="270" t="s">
        <v>133</v>
      </c>
      <c r="B2" s="270"/>
      <c r="C2" s="270"/>
      <c r="D2" s="270"/>
      <c r="E2" s="270"/>
      <c r="F2" s="270"/>
      <c r="G2" s="270"/>
      <c r="H2" s="270"/>
      <c r="I2" s="270"/>
      <c r="J2" s="270"/>
      <c r="K2" s="270"/>
    </row>
    <row r="3" spans="1:14" x14ac:dyDescent="0.25">
      <c r="A3" s="270" t="s">
        <v>134</v>
      </c>
      <c r="B3" s="270"/>
      <c r="C3" s="270"/>
      <c r="D3" s="270"/>
      <c r="E3" s="270"/>
      <c r="F3" s="270"/>
      <c r="G3" s="270"/>
      <c r="H3" s="270"/>
      <c r="I3" s="270"/>
      <c r="J3" s="270"/>
      <c r="K3" s="270"/>
    </row>
    <row r="4" spans="1:14" x14ac:dyDescent="0.25">
      <c r="A4" s="22"/>
      <c r="B4" s="22"/>
      <c r="C4" s="22"/>
      <c r="D4" s="22"/>
      <c r="E4" s="22"/>
      <c r="F4" s="22"/>
      <c r="G4" s="22"/>
      <c r="H4" s="22"/>
      <c r="I4" s="22"/>
    </row>
    <row r="5" spans="1:14" x14ac:dyDescent="0.25">
      <c r="F5" s="23" t="s">
        <v>135</v>
      </c>
      <c r="G5" s="24" t="s">
        <v>136</v>
      </c>
      <c r="H5" s="23" t="s">
        <v>193</v>
      </c>
      <c r="I5" s="24" t="s">
        <v>194</v>
      </c>
      <c r="J5" s="23" t="s">
        <v>175</v>
      </c>
      <c r="K5" s="54" t="s">
        <v>16</v>
      </c>
    </row>
    <row r="6" spans="1:14" x14ac:dyDescent="0.25">
      <c r="A6" s="16" t="s">
        <v>195</v>
      </c>
      <c r="F6" s="57">
        <f>'Title Loans'!T11</f>
        <v>0</v>
      </c>
      <c r="G6" s="58">
        <f>'Installment Loans-Unsecured'!T11</f>
        <v>0</v>
      </c>
      <c r="H6" s="57">
        <f>'Installment Loans-Vehicle Title'!T11</f>
        <v>0</v>
      </c>
      <c r="I6" s="58">
        <f>'Installment Loans-Secured'!T11</f>
        <v>0</v>
      </c>
      <c r="J6" s="57">
        <f>'Refund Tax Anticipation Loans'!T11</f>
        <v>0</v>
      </c>
      <c r="K6" s="59">
        <f>'Other Loans'!T11</f>
        <v>0</v>
      </c>
    </row>
    <row r="7" spans="1:14" x14ac:dyDescent="0.25">
      <c r="A7" s="16" t="s">
        <v>3</v>
      </c>
      <c r="B7" s="271" t="s">
        <v>242</v>
      </c>
      <c r="C7" s="271"/>
      <c r="D7" s="271"/>
      <c r="E7" s="271"/>
      <c r="F7" s="62"/>
      <c r="G7" s="62"/>
      <c r="H7" s="62"/>
      <c r="I7" s="62"/>
      <c r="J7" s="62"/>
      <c r="K7" s="62"/>
      <c r="L7" s="21"/>
      <c r="M7" s="21"/>
      <c r="N7" s="21"/>
    </row>
    <row r="8" spans="1:14" s="61" customFormat="1" x14ac:dyDescent="0.25">
      <c r="A8" s="16"/>
      <c r="B8" s="262" t="str">
        <f>'Title Loans'!B18:I18</f>
        <v>Acquisition Fees</v>
      </c>
      <c r="C8" s="262"/>
      <c r="D8" s="262"/>
      <c r="E8" s="263"/>
      <c r="F8" s="81" t="str">
        <f>IF('Title Loans'!J18="X",Misc!F1,"X")</f>
        <v>X</v>
      </c>
      <c r="G8" s="88" t="str">
        <f>IF('Installment Loans-Unsecured'!J18="X",Misc!F1,"X")</f>
        <v>X</v>
      </c>
      <c r="H8" s="81" t="str">
        <f>IF('Installment Loans-Vehicle Title'!J18="X",Misc!F1,"X")</f>
        <v>X</v>
      </c>
      <c r="I8" s="88" t="str">
        <f>IF('Installment Loans-Secured'!J18="X",Misc!F1,"X")</f>
        <v>X</v>
      </c>
      <c r="J8" s="81" t="str">
        <f>IF('Refund Tax Anticipation Loans'!J18="X",Misc!F1,"X")</f>
        <v>X</v>
      </c>
      <c r="K8" s="89" t="str">
        <f>IF('Other Loans'!J21="X",Misc!T1,"X")</f>
        <v>X</v>
      </c>
      <c r="L8" s="21"/>
      <c r="M8" s="21"/>
      <c r="N8" s="21"/>
    </row>
    <row r="9" spans="1:14" x14ac:dyDescent="0.25">
      <c r="A9" s="16"/>
      <c r="B9" s="262" t="str">
        <f>'Title Loans'!B19:I19</f>
        <v>Application /Origination Fees</v>
      </c>
      <c r="C9" s="262"/>
      <c r="D9" s="262"/>
      <c r="E9" s="263"/>
      <c r="F9" s="81" t="str">
        <f>IF('Title Loans'!J19="X",Misc!F2,"X")</f>
        <v>X</v>
      </c>
      <c r="G9" s="88" t="str">
        <f>IF('Installment Loans-Unsecured'!J19="X",Misc!F2,"X")</f>
        <v>X</v>
      </c>
      <c r="H9" s="81" t="str">
        <f>IF('Installment Loans-Vehicle Title'!J19="X",Misc!F2,"X")</f>
        <v>X</v>
      </c>
      <c r="I9" s="88" t="str">
        <f>IF('Installment Loans-Secured'!J19="X",Misc!F2,"X")</f>
        <v>X</v>
      </c>
      <c r="J9" s="81" t="str">
        <f>IF('Refund Tax Anticipation Loans'!J19="X",Misc!F2,"X")</f>
        <v>X</v>
      </c>
      <c r="K9" s="89" t="str">
        <f>IF('Other Loans'!J22="X",Misc!T2,"X")</f>
        <v>X</v>
      </c>
      <c r="L9" s="21"/>
      <c r="M9" s="21"/>
      <c r="N9" s="21"/>
    </row>
    <row r="10" spans="1:14" x14ac:dyDescent="0.25">
      <c r="A10" s="16"/>
      <c r="B10" s="262" t="str">
        <f>'Title Loans'!B20:I20</f>
        <v>Attorney Fees</v>
      </c>
      <c r="C10" s="262"/>
      <c r="D10" s="262"/>
      <c r="E10" s="263"/>
      <c r="F10" s="81" t="str">
        <f>IF('Title Loans'!J20="X",Misc!F3,"X")</f>
        <v>X</v>
      </c>
      <c r="G10" s="88" t="str">
        <f>IF('Installment Loans-Unsecured'!J20="X",Misc!F3,"X")</f>
        <v>X</v>
      </c>
      <c r="H10" s="81" t="str">
        <f>IF('Installment Loans-Vehicle Title'!J20="X",Misc!F3,"X")</f>
        <v>X</v>
      </c>
      <c r="I10" s="88" t="str">
        <f>IF('Installment Loans-Secured'!J20="X",Misc!F3,"X")</f>
        <v>X</v>
      </c>
      <c r="J10" s="81" t="str">
        <f>IF('Refund Tax Anticipation Loans'!J20="X",Misc!F3,"X")</f>
        <v>X</v>
      </c>
      <c r="K10" s="89" t="str">
        <f>IF('Other Loans'!J23="X",Misc!T3,"X")</f>
        <v>X</v>
      </c>
      <c r="L10" s="21"/>
      <c r="M10" s="21"/>
      <c r="N10" s="21"/>
    </row>
    <row r="11" spans="1:14" x14ac:dyDescent="0.25">
      <c r="A11" s="16"/>
      <c r="B11" s="262" t="str">
        <f>'Title Loans'!B21:I21</f>
        <v>Delinquency/ Late Fees</v>
      </c>
      <c r="C11" s="262"/>
      <c r="D11" s="262"/>
      <c r="E11" s="263"/>
      <c r="F11" s="81" t="str">
        <f>IF('Title Loans'!J21="X",Misc!F4,"X")</f>
        <v>X</v>
      </c>
      <c r="G11" s="88" t="str">
        <f>IF('Installment Loans-Unsecured'!J21="X",Misc!F4,"X")</f>
        <v>X</v>
      </c>
      <c r="H11" s="81" t="str">
        <f>IF('Installment Loans-Vehicle Title'!J21="X",Misc!F4,"X")</f>
        <v>X</v>
      </c>
      <c r="I11" s="88" t="str">
        <f>IF('Installment Loans-Secured'!J21="X",Misc!F4,"X")</f>
        <v>X</v>
      </c>
      <c r="J11" s="81" t="str">
        <f>IF('Refund Tax Anticipation Loans'!J21="X",Misc!F4,"X")</f>
        <v>X</v>
      </c>
      <c r="K11" s="89" t="str">
        <f>IF('Other Loans'!J24="X",Misc!T4,"X")</f>
        <v>X</v>
      </c>
      <c r="L11" s="21"/>
      <c r="M11" s="21"/>
      <c r="N11" s="21"/>
    </row>
    <row r="12" spans="1:14" x14ac:dyDescent="0.25">
      <c r="A12" s="16"/>
      <c r="B12" s="262" t="str">
        <f>'Title Loans'!B22:I22</f>
        <v>Documentation Fees</v>
      </c>
      <c r="C12" s="262"/>
      <c r="D12" s="262"/>
      <c r="E12" s="263"/>
      <c r="F12" s="81" t="str">
        <f>IF('Title Loans'!J22="X",Misc!F5,"X")</f>
        <v>X</v>
      </c>
      <c r="G12" s="88" t="str">
        <f>IF('Installment Loans-Unsecured'!J22="X",Misc!F5,"X")</f>
        <v>X</v>
      </c>
      <c r="H12" s="81" t="str">
        <f>IF('Installment Loans-Vehicle Title'!J22="X",Misc!F5,"X")</f>
        <v>X</v>
      </c>
      <c r="I12" s="88" t="str">
        <f>IF('Installment Loans-Secured'!J22="X",Misc!F5,"X")</f>
        <v>X</v>
      </c>
      <c r="J12" s="81" t="str">
        <f>IF('Refund Tax Anticipation Loans'!J22="X",Misc!F5,"X")</f>
        <v>X</v>
      </c>
      <c r="K12" s="89" t="str">
        <f>IF('Other Loans'!J25="X",Misc!T5,"X")</f>
        <v>X</v>
      </c>
      <c r="L12" s="21"/>
      <c r="M12" s="21"/>
      <c r="N12" s="21"/>
    </row>
    <row r="13" spans="1:14" x14ac:dyDescent="0.25">
      <c r="A13" s="16"/>
      <c r="B13" s="262" t="str">
        <f>'Title Loans'!B23:I23</f>
        <v>Electronic Filing Fees</v>
      </c>
      <c r="C13" s="262"/>
      <c r="D13" s="262"/>
      <c r="E13" s="263"/>
      <c r="F13" s="81" t="str">
        <f>IF('Title Loans'!J23="X",Misc!F6,"X")</f>
        <v>X</v>
      </c>
      <c r="G13" s="88" t="str">
        <f>IF('Installment Loans-Unsecured'!J23="X",Misc!F6,"X")</f>
        <v>X</v>
      </c>
      <c r="H13" s="81" t="str">
        <f>IF('Installment Loans-Vehicle Title'!J23="X",Misc!F6,"X")</f>
        <v>X</v>
      </c>
      <c r="I13" s="88" t="str">
        <f>IF('Installment Loans-Secured'!J23="X",Misc!F6,"X")</f>
        <v>X</v>
      </c>
      <c r="J13" s="81" t="str">
        <f>IF('Refund Tax Anticipation Loans'!J23="X",Misc!F6,"X")</f>
        <v>X</v>
      </c>
      <c r="K13" s="89" t="str">
        <f>IF('Other Loans'!J26="X",Misc!T6,"X")</f>
        <v>X</v>
      </c>
      <c r="L13" s="21"/>
      <c r="M13" s="21"/>
      <c r="N13" s="21"/>
    </row>
    <row r="14" spans="1:14" x14ac:dyDescent="0.25">
      <c r="A14" s="16"/>
      <c r="B14" s="262" t="str">
        <f>'Title Loans'!B24:I24</f>
        <v>Interest Fees</v>
      </c>
      <c r="C14" s="262"/>
      <c r="D14" s="262"/>
      <c r="E14" s="263"/>
      <c r="F14" s="81" t="str">
        <f>IF('Title Loans'!J24="X",Misc!F7,"X")</f>
        <v>X</v>
      </c>
      <c r="G14" s="88" t="str">
        <f>IF('Installment Loans-Unsecured'!J24="X",Misc!F7,"X")</f>
        <v>X</v>
      </c>
      <c r="H14" s="81" t="str">
        <f>IF('Installment Loans-Vehicle Title'!J24="X",Misc!F7,"X")</f>
        <v>X</v>
      </c>
      <c r="I14" s="88" t="str">
        <f>IF('Installment Loans-Secured'!J24="X",Misc!F7,"X")</f>
        <v>X</v>
      </c>
      <c r="J14" s="81" t="str">
        <f>IF('Refund Tax Anticipation Loans'!J24="X",Misc!F7,"X")</f>
        <v>X</v>
      </c>
      <c r="K14" s="89" t="str">
        <f>IF('Other Loans'!J27="X",Misc!T7,"X")</f>
        <v>X</v>
      </c>
      <c r="L14" s="21"/>
      <c r="M14" s="21"/>
      <c r="N14" s="21"/>
    </row>
    <row r="15" spans="1:14" x14ac:dyDescent="0.25">
      <c r="A15" s="16"/>
      <c r="B15" s="262" t="str">
        <f>'Title Loans'!B25:I25</f>
        <v>Title Lien Fees</v>
      </c>
      <c r="C15" s="262"/>
      <c r="D15" s="262"/>
      <c r="E15" s="263"/>
      <c r="F15" s="81" t="str">
        <f>IF('Title Loans'!J25="X",Misc!F8,"X")</f>
        <v>X</v>
      </c>
      <c r="G15" s="88" t="str">
        <f>IF('Installment Loans-Unsecured'!J25="X",Misc!F8,"X")</f>
        <v>X</v>
      </c>
      <c r="H15" s="81" t="str">
        <f>IF('Installment Loans-Vehicle Title'!J25="X",Misc!F8,"X")</f>
        <v>X</v>
      </c>
      <c r="I15" s="88" t="str">
        <f>IF('Installment Loans-Secured'!J25="X",Misc!F8,"X")</f>
        <v>X</v>
      </c>
      <c r="J15" s="81" t="str">
        <f>IF('Refund Tax Anticipation Loans'!J25="X",Misc!F8,"X")</f>
        <v>X</v>
      </c>
      <c r="K15" s="89" t="str">
        <f>IF('Other Loans'!J28="X",Misc!T8,"X")</f>
        <v>X</v>
      </c>
      <c r="L15" s="21"/>
      <c r="M15" s="21"/>
      <c r="N15" s="21"/>
    </row>
    <row r="16" spans="1:14" x14ac:dyDescent="0.25">
      <c r="A16" s="16"/>
      <c r="B16" s="262" t="str">
        <f>'Title Loans'!B26:I26</f>
        <v>NSF Fees</v>
      </c>
      <c r="C16" s="262"/>
      <c r="D16" s="262"/>
      <c r="E16" s="263"/>
      <c r="F16" s="81" t="str">
        <f>IF('Title Loans'!J26="X",Misc!F9,"X")</f>
        <v>X</v>
      </c>
      <c r="G16" s="88" t="str">
        <f>IF('Installment Loans-Unsecured'!J26="X",Misc!F9,"X")</f>
        <v>X</v>
      </c>
      <c r="H16" s="81" t="str">
        <f>IF('Installment Loans-Vehicle Title'!J26="X",Misc!F9,"X")</f>
        <v>X</v>
      </c>
      <c r="I16" s="88" t="str">
        <f>IF('Installment Loans-Secured'!J26="X",Misc!F9,"X")</f>
        <v>X</v>
      </c>
      <c r="J16" s="81" t="str">
        <f>IF('Refund Tax Anticipation Loans'!J26="X",Misc!F9,"X")</f>
        <v>X</v>
      </c>
      <c r="K16" s="89" t="str">
        <f>IF('Other Loans'!J29="X",Misc!T9,"X")</f>
        <v>X</v>
      </c>
      <c r="L16" s="21"/>
      <c r="M16" s="21"/>
      <c r="N16" s="21"/>
    </row>
    <row r="17" spans="1:14" x14ac:dyDescent="0.25">
      <c r="A17" s="16"/>
      <c r="B17" s="262" t="str">
        <f>'Title Loans'!B27:I27</f>
        <v>Repossession Fees</v>
      </c>
      <c r="C17" s="262"/>
      <c r="D17" s="262"/>
      <c r="E17" s="263"/>
      <c r="F17" s="81" t="str">
        <f>IF('Title Loans'!J27="X",Misc!F10,"X")</f>
        <v>X</v>
      </c>
      <c r="G17" s="88" t="str">
        <f>IF('Installment Loans-Unsecured'!J27="X",Misc!F10,"X")</f>
        <v>X</v>
      </c>
      <c r="H17" s="81" t="str">
        <f>IF('Installment Loans-Vehicle Title'!J27="X",Misc!F10,"X")</f>
        <v>X</v>
      </c>
      <c r="I17" s="88" t="str">
        <f>IF('Installment Loans-Secured'!J27="X",Misc!F10,"X")</f>
        <v>X</v>
      </c>
      <c r="J17" s="81" t="str">
        <f>IF('Refund Tax Anticipation Loans'!J27="X",Misc!F10,"X")</f>
        <v>X</v>
      </c>
      <c r="K17" s="89" t="str">
        <f>IF('Other Loans'!J30="X",Misc!T10,"X")</f>
        <v>X</v>
      </c>
      <c r="L17" s="21"/>
      <c r="M17" s="21"/>
      <c r="N17" s="21"/>
    </row>
    <row r="18" spans="1:14" x14ac:dyDescent="0.25">
      <c r="A18" s="16"/>
      <c r="B18" s="262" t="str">
        <f>'Title Loans'!B28:I28</f>
        <v>Storage Fees</v>
      </c>
      <c r="C18" s="262"/>
      <c r="D18" s="262"/>
      <c r="E18" s="263"/>
      <c r="F18" s="81" t="str">
        <f>IF('Title Loans'!J28="X",Misc!F11,"X")</f>
        <v>X</v>
      </c>
      <c r="G18" s="88" t="str">
        <f>IF('Installment Loans-Unsecured'!J28="X",Misc!F11,"X")</f>
        <v>X</v>
      </c>
      <c r="H18" s="81" t="str">
        <f>IF('Installment Loans-Vehicle Title'!J28="X",Misc!F11,"X")</f>
        <v>X</v>
      </c>
      <c r="I18" s="88" t="str">
        <f>IF('Installment Loans-Secured'!J28="X",Misc!F11,"X")</f>
        <v>X</v>
      </c>
      <c r="J18" s="81" t="str">
        <f>IF('Refund Tax Anticipation Loans'!J28="X",Misc!F11,"X")</f>
        <v>X</v>
      </c>
      <c r="K18" s="89" t="str">
        <f>IF('Other Loans'!J31="X",Misc!T11,"X")</f>
        <v>X</v>
      </c>
      <c r="L18" s="21"/>
      <c r="M18" s="21"/>
      <c r="N18" s="21"/>
    </row>
    <row r="19" spans="1:14" x14ac:dyDescent="0.25">
      <c r="A19" s="16"/>
      <c r="B19" s="262" t="str">
        <f>'Title Loans'!B29:I29</f>
        <v>Tax Prep Fees</v>
      </c>
      <c r="C19" s="262"/>
      <c r="D19" s="262"/>
      <c r="E19" s="263"/>
      <c r="F19" s="81" t="str">
        <f>IF('Title Loans'!J29="X",Misc!F12,"X")</f>
        <v>X</v>
      </c>
      <c r="G19" s="88" t="str">
        <f>IF('Installment Loans-Unsecured'!J29="X",Misc!F12,"X")</f>
        <v>X</v>
      </c>
      <c r="H19" s="81" t="str">
        <f>IF('Installment Loans-Vehicle Title'!J29="X",Misc!F12,"X")</f>
        <v>X</v>
      </c>
      <c r="I19" s="88" t="str">
        <f>IF('Installment Loans-Secured'!J29="X",Misc!F12,"X")</f>
        <v>X</v>
      </c>
      <c r="J19" s="81" t="str">
        <f>IF('Refund Tax Anticipation Loans'!J29="X",Misc!F12,"X")</f>
        <v>X</v>
      </c>
      <c r="K19" s="89" t="str">
        <f>IF('Other Loans'!J32="X",Misc!T12,"X")</f>
        <v>X</v>
      </c>
      <c r="L19" s="21"/>
      <c r="M19" s="21"/>
      <c r="N19" s="21"/>
    </row>
    <row r="20" spans="1:14" x14ac:dyDescent="0.25">
      <c r="A20" s="16"/>
      <c r="B20" s="262" t="str">
        <f>'Title Loans'!B30:I30</f>
        <v>Other</v>
      </c>
      <c r="C20" s="262"/>
      <c r="D20" s="262"/>
      <c r="E20" s="263"/>
      <c r="F20" s="81" t="str">
        <f>IF('Title Loans'!J30="X",Misc!F13,"X")</f>
        <v>X</v>
      </c>
      <c r="G20" s="88" t="str">
        <f>IF('Installment Loans-Unsecured'!J30="X",Misc!F13,"X")</f>
        <v>X</v>
      </c>
      <c r="H20" s="81" t="str">
        <f>IF('Installment Loans-Vehicle Title'!J30="X",Misc!F13,"X")</f>
        <v>X</v>
      </c>
      <c r="I20" s="88" t="str">
        <f>IF('Installment Loans-Secured'!J30="X",Misc!F13,"X")</f>
        <v>X</v>
      </c>
      <c r="J20" s="81" t="str">
        <f>IF('Refund Tax Anticipation Loans'!J30="X",Misc!F13,"X")</f>
        <v>X</v>
      </c>
      <c r="K20" s="89" t="str">
        <f>IF('Other Loans'!J33="X",Misc!T13,"X")</f>
        <v>X</v>
      </c>
      <c r="L20" s="21"/>
      <c r="M20" s="21"/>
      <c r="N20" s="21"/>
    </row>
    <row r="21" spans="1:14" s="70" customFormat="1" x14ac:dyDescent="0.25">
      <c r="A21" s="16" t="s">
        <v>19</v>
      </c>
      <c r="B21" s="267" t="s">
        <v>243</v>
      </c>
      <c r="C21" s="267"/>
      <c r="D21" s="267"/>
      <c r="E21" s="268"/>
      <c r="F21" s="73"/>
      <c r="G21" s="73"/>
      <c r="H21" s="73"/>
      <c r="I21" s="73"/>
      <c r="J21" s="73"/>
      <c r="K21" s="73"/>
      <c r="L21" s="21"/>
      <c r="M21" s="21"/>
      <c r="N21" s="21"/>
    </row>
    <row r="22" spans="1:14" x14ac:dyDescent="0.25">
      <c r="A22" s="16"/>
      <c r="B22" s="258" t="s">
        <v>21</v>
      </c>
      <c r="C22" s="258"/>
      <c r="D22" s="258"/>
      <c r="E22" s="258"/>
      <c r="F22" s="25">
        <f>MIN('Title Loans'!K38:AT38)</f>
        <v>0</v>
      </c>
      <c r="G22" s="25">
        <f>MIN('Installment Loans-Unsecured'!K38:AT38)</f>
        <v>0</v>
      </c>
      <c r="H22" s="25">
        <f>MIN('Installment Loans-Vehicle Title'!K38:AT38)</f>
        <v>0</v>
      </c>
      <c r="I22" s="27">
        <f>MIN('Installment Loans-Secured'!K38:AT38)</f>
        <v>0</v>
      </c>
      <c r="J22" s="25">
        <f>MIN('Refund Tax Anticipation Loans'!K38:AT38)</f>
        <v>0</v>
      </c>
      <c r="K22" s="55">
        <f>MIN('Other Loans'!K41:AT41)</f>
        <v>0</v>
      </c>
      <c r="L22" s="21"/>
      <c r="M22" s="21"/>
      <c r="N22" s="21"/>
    </row>
    <row r="23" spans="1:14" x14ac:dyDescent="0.25">
      <c r="A23" s="16"/>
      <c r="B23" s="258" t="s">
        <v>22</v>
      </c>
      <c r="C23" s="258"/>
      <c r="D23" s="258"/>
      <c r="E23" s="258"/>
      <c r="F23" s="25">
        <f>MAX('Title Loans'!K39:AT39)</f>
        <v>0</v>
      </c>
      <c r="G23" s="25">
        <f>MAX('Installment Loans-Unsecured'!K39:AT39)</f>
        <v>0</v>
      </c>
      <c r="H23" s="25">
        <f>MAX('Installment Loans-Vehicle Title'!K39:AT39)</f>
        <v>0</v>
      </c>
      <c r="I23" s="27">
        <f>MAX('Installment Loans-Secured'!K39:AT39)</f>
        <v>0</v>
      </c>
      <c r="J23" s="25">
        <f>MAX('Refund Tax Anticipation Loans'!K39:AT39)</f>
        <v>0</v>
      </c>
      <c r="K23" s="55">
        <f>MAX('Other Loans'!K42:AT42)</f>
        <v>0</v>
      </c>
      <c r="L23" s="21"/>
      <c r="M23" s="21"/>
      <c r="N23" s="21"/>
    </row>
    <row r="24" spans="1:14" x14ac:dyDescent="0.25">
      <c r="A24" s="16"/>
      <c r="B24" s="258" t="s">
        <v>23</v>
      </c>
      <c r="C24" s="258"/>
      <c r="D24" s="258"/>
      <c r="E24" s="258"/>
      <c r="F24" s="25" t="e">
        <f>AVERAGE('Title Loans'!K40:AT40)</f>
        <v>#DIV/0!</v>
      </c>
      <c r="G24" s="25" t="e">
        <f>AVERAGE('Installment Loans-Unsecured'!K40:AT40)</f>
        <v>#DIV/0!</v>
      </c>
      <c r="H24" s="25" t="e">
        <f>AVERAGE('Installment Loans-Vehicle Title'!K40:AT40)</f>
        <v>#DIV/0!</v>
      </c>
      <c r="I24" s="27" t="e">
        <f>AVERAGE('Installment Loans-Secured'!K40:AT40)</f>
        <v>#DIV/0!</v>
      </c>
      <c r="J24" s="25" t="e">
        <f>AVERAGE('Refund Tax Anticipation Loans'!K40:AT40)</f>
        <v>#DIV/0!</v>
      </c>
      <c r="K24" s="55" t="e">
        <f>AVERAGE('Other Loans'!K43:AT43)</f>
        <v>#DIV/0!</v>
      </c>
      <c r="L24" s="21"/>
      <c r="M24" s="21"/>
      <c r="N24" s="21"/>
    </row>
    <row r="25" spans="1:14" s="70" customFormat="1" x14ac:dyDescent="0.25">
      <c r="A25" s="16" t="s">
        <v>24</v>
      </c>
      <c r="B25" s="256" t="s">
        <v>244</v>
      </c>
      <c r="C25" s="256"/>
      <c r="D25" s="256"/>
      <c r="E25" s="257"/>
      <c r="F25" s="74"/>
      <c r="G25" s="74"/>
      <c r="H25" s="74"/>
      <c r="I25" s="74"/>
      <c r="J25" s="74"/>
      <c r="K25" s="74"/>
      <c r="L25" s="21"/>
      <c r="M25" s="21"/>
      <c r="N25" s="21"/>
    </row>
    <row r="26" spans="1:14" x14ac:dyDescent="0.25">
      <c r="A26" s="16"/>
      <c r="B26" s="264" t="s">
        <v>245</v>
      </c>
      <c r="C26" s="264"/>
      <c r="D26" s="264"/>
      <c r="E26" s="264"/>
      <c r="F26" s="81">
        <f>'Title Loans'!J43</f>
        <v>0</v>
      </c>
      <c r="G26" s="88">
        <f>'Installment Loans-Unsecured'!J43</f>
        <v>0</v>
      </c>
      <c r="H26" s="81">
        <f>'Installment Loans-Vehicle Title'!J43</f>
        <v>0</v>
      </c>
      <c r="I26" s="88">
        <f>'Installment Loans-Secured'!J43</f>
        <v>0</v>
      </c>
      <c r="J26" s="81">
        <f>'Refund Tax Anticipation Loans'!J43</f>
        <v>0</v>
      </c>
      <c r="K26" s="89">
        <f>('Other Loans'!J46)</f>
        <v>0</v>
      </c>
      <c r="L26" s="21"/>
      <c r="M26" s="21"/>
      <c r="N26" s="21"/>
    </row>
    <row r="27" spans="1:14" x14ac:dyDescent="0.25">
      <c r="A27" s="16"/>
      <c r="B27" s="258" t="s">
        <v>246</v>
      </c>
      <c r="C27" s="258"/>
      <c r="D27" s="258"/>
      <c r="E27" s="258"/>
      <c r="F27" s="81">
        <f>'Title Loans'!J45</f>
        <v>0</v>
      </c>
      <c r="G27" s="88">
        <f>'Installment Loans-Unsecured'!J45</f>
        <v>0</v>
      </c>
      <c r="H27" s="81">
        <f>'Installment Loans-Vehicle Title'!J45</f>
        <v>0</v>
      </c>
      <c r="I27" s="88">
        <f>'Installment Loans-Secured'!J45</f>
        <v>0</v>
      </c>
      <c r="J27" s="81">
        <f>'Refund Tax Anticipation Loans'!J45</f>
        <v>0</v>
      </c>
      <c r="K27" s="89">
        <f>'Other Loans'!J48</f>
        <v>0</v>
      </c>
      <c r="L27" s="21"/>
      <c r="M27" s="21"/>
      <c r="N27" s="21"/>
    </row>
    <row r="28" spans="1:14" s="70" customFormat="1" x14ac:dyDescent="0.25">
      <c r="A28" s="16" t="s">
        <v>26</v>
      </c>
      <c r="B28" s="256" t="s">
        <v>247</v>
      </c>
      <c r="C28" s="256"/>
      <c r="D28" s="256"/>
      <c r="E28" s="257"/>
      <c r="F28" s="73"/>
      <c r="G28" s="73"/>
      <c r="H28" s="73"/>
      <c r="I28" s="73"/>
      <c r="J28" s="73"/>
      <c r="K28" s="73"/>
      <c r="L28" s="21"/>
      <c r="M28" s="21"/>
      <c r="N28" s="21"/>
    </row>
    <row r="29" spans="1:14" x14ac:dyDescent="0.25">
      <c r="A29" s="16"/>
      <c r="B29" s="265" t="s">
        <v>211</v>
      </c>
      <c r="C29" s="265"/>
      <c r="D29" s="265"/>
      <c r="E29" s="265"/>
      <c r="F29" s="26">
        <f>SUM('Title Loans'!K55:AT55)</f>
        <v>0</v>
      </c>
      <c r="G29" s="28">
        <f>SUM('Installment Loans-Unsecured'!K55:AT55)</f>
        <v>0</v>
      </c>
      <c r="H29" s="26">
        <f>SUM('Installment Loans-Vehicle Title'!K55:AT55)</f>
        <v>0</v>
      </c>
      <c r="I29" s="27">
        <f>SUM('Installment Loans-Secured'!K55:AT55)</f>
        <v>0</v>
      </c>
      <c r="J29" s="25">
        <f>SUM('Refund Tax Anticipation Loans'!K55:AT55)</f>
        <v>0</v>
      </c>
      <c r="K29" s="55">
        <f>SUM('Other Loans'!K58:AT58)</f>
        <v>0</v>
      </c>
      <c r="L29" s="21"/>
      <c r="M29" s="21"/>
      <c r="N29" s="21"/>
    </row>
    <row r="30" spans="1:14" x14ac:dyDescent="0.25">
      <c r="A30" s="16"/>
      <c r="B30" s="265" t="s">
        <v>212</v>
      </c>
      <c r="C30" s="265"/>
      <c r="D30" s="265"/>
      <c r="E30" s="265"/>
      <c r="F30" s="26">
        <f>SUM('Title Loans'!K56:AT56)</f>
        <v>0</v>
      </c>
      <c r="G30" s="28">
        <f>SUM('Installment Loans-Unsecured'!K56:AT56)</f>
        <v>0</v>
      </c>
      <c r="H30" s="26">
        <f>SUM('Installment Loans-Vehicle Title'!K56:AT56)</f>
        <v>0</v>
      </c>
      <c r="I30" s="27">
        <f>SUM('Installment Loans-Secured'!K56:AT56)</f>
        <v>0</v>
      </c>
      <c r="J30" s="25">
        <f>SUM('Refund Tax Anticipation Loans'!K56:AT56)</f>
        <v>0</v>
      </c>
      <c r="K30" s="55">
        <f>SUM('Other Loans'!K59:AT59)</f>
        <v>0</v>
      </c>
      <c r="L30" s="21"/>
      <c r="M30" s="21"/>
      <c r="N30" s="21"/>
    </row>
    <row r="31" spans="1:14" x14ac:dyDescent="0.25">
      <c r="A31" s="16"/>
      <c r="B31" s="265" t="s">
        <v>213</v>
      </c>
      <c r="C31" s="265"/>
      <c r="D31" s="265"/>
      <c r="E31" s="265"/>
      <c r="F31" s="26">
        <f>SUM('Title Loans'!K57:AT57)</f>
        <v>0</v>
      </c>
      <c r="G31" s="28">
        <f>SUM('Installment Loans-Unsecured'!K57:AT57)</f>
        <v>0</v>
      </c>
      <c r="H31" s="26">
        <f>SUM('Installment Loans-Vehicle Title'!K57:AT57)</f>
        <v>0</v>
      </c>
      <c r="I31" s="27">
        <f>SUM('Installment Loans-Secured'!K57:AT57)</f>
        <v>0</v>
      </c>
      <c r="J31" s="25">
        <f>SUM('Refund Tax Anticipation Loans'!K57:AT57)</f>
        <v>0</v>
      </c>
      <c r="K31" s="55">
        <f>SUM('Other Loans'!K60:AT60)</f>
        <v>0</v>
      </c>
      <c r="L31" s="21"/>
      <c r="M31" s="21"/>
      <c r="N31" s="21"/>
    </row>
    <row r="32" spans="1:14" x14ac:dyDescent="0.25">
      <c r="A32" s="16"/>
      <c r="B32" s="265" t="s">
        <v>214</v>
      </c>
      <c r="C32" s="265"/>
      <c r="D32" s="265"/>
      <c r="E32" s="265"/>
      <c r="F32" s="26">
        <f>SUM('Title Loans'!K58:AT58)</f>
        <v>0</v>
      </c>
      <c r="G32" s="28">
        <f>SUM('Installment Loans-Unsecured'!K58:AT58)</f>
        <v>0</v>
      </c>
      <c r="H32" s="26">
        <f>SUM('Installment Loans-Vehicle Title'!K58:AT58)</f>
        <v>0</v>
      </c>
      <c r="I32" s="27">
        <f>SUM('Installment Loans-Secured'!K58:AT58)</f>
        <v>0</v>
      </c>
      <c r="J32" s="25">
        <f>SUM('Refund Tax Anticipation Loans'!K58:AT58)</f>
        <v>0</v>
      </c>
      <c r="K32" s="55">
        <f>SUM('Other Loans'!K61:AT61)</f>
        <v>0</v>
      </c>
      <c r="L32" s="21"/>
      <c r="M32" s="21"/>
      <c r="N32" s="21"/>
    </row>
    <row r="33" spans="1:14" x14ac:dyDescent="0.25">
      <c r="A33" s="16"/>
      <c r="B33" s="265" t="s">
        <v>215</v>
      </c>
      <c r="C33" s="265"/>
      <c r="D33" s="265"/>
      <c r="E33" s="265"/>
      <c r="F33" s="26">
        <f>SUM('Title Loans'!K59:AT59)</f>
        <v>0</v>
      </c>
      <c r="G33" s="28">
        <f>SUM('Installment Loans-Unsecured'!K59:AT59)</f>
        <v>0</v>
      </c>
      <c r="H33" s="26">
        <f>SUM('Installment Loans-Vehicle Title'!K59:AT59)</f>
        <v>0</v>
      </c>
      <c r="I33" s="27">
        <f>SUM('Installment Loans-Secured'!K59:AT59)</f>
        <v>0</v>
      </c>
      <c r="J33" s="25">
        <f>SUM('Refund Tax Anticipation Loans'!K59:AT59)</f>
        <v>0</v>
      </c>
      <c r="K33" s="55">
        <f>SUM('Other Loans'!K62:AT62)</f>
        <v>0</v>
      </c>
      <c r="L33" s="21"/>
      <c r="M33" s="21"/>
      <c r="N33" s="21"/>
    </row>
    <row r="34" spans="1:14" x14ac:dyDescent="0.25">
      <c r="A34" s="16"/>
      <c r="B34" s="266" t="s">
        <v>248</v>
      </c>
      <c r="C34" s="266"/>
      <c r="D34" s="266"/>
      <c r="E34" s="266"/>
      <c r="F34" s="26">
        <f>SUM('Title Loans'!K60:AT60)</f>
        <v>0</v>
      </c>
      <c r="G34" s="28">
        <f>SUM('Installment Loans-Unsecured'!K60:AT60)</f>
        <v>0</v>
      </c>
      <c r="H34" s="26">
        <f>SUM('Installment Loans-Vehicle Title'!K60:AT60)</f>
        <v>0</v>
      </c>
      <c r="I34" s="27">
        <f>SUM('Installment Loans-Secured'!K60:AT60)</f>
        <v>0</v>
      </c>
      <c r="J34" s="25">
        <f>SUM('Refund Tax Anticipation Loans'!K60:AT60)</f>
        <v>0</v>
      </c>
      <c r="K34" s="55">
        <f>SUM('Other Loans'!K63:AT63)</f>
        <v>0</v>
      </c>
      <c r="L34" s="21"/>
      <c r="M34" s="21"/>
      <c r="N34" s="21"/>
    </row>
    <row r="35" spans="1:14" s="70" customFormat="1" x14ac:dyDescent="0.25">
      <c r="A35" s="16" t="s">
        <v>29</v>
      </c>
      <c r="B35" s="254" t="s">
        <v>249</v>
      </c>
      <c r="C35" s="254"/>
      <c r="D35" s="254"/>
      <c r="E35" s="255"/>
      <c r="F35" s="75"/>
      <c r="G35" s="75"/>
      <c r="H35" s="75"/>
      <c r="I35" s="74"/>
      <c r="J35" s="74"/>
      <c r="K35" s="74"/>
      <c r="L35" s="21"/>
      <c r="M35" s="21"/>
      <c r="N35" s="21"/>
    </row>
    <row r="36" spans="1:14" x14ac:dyDescent="0.25">
      <c r="A36" s="16"/>
      <c r="B36" s="258" t="s">
        <v>250</v>
      </c>
      <c r="C36" s="258"/>
      <c r="D36" s="258"/>
      <c r="E36" s="258"/>
      <c r="F36" s="25">
        <f>SUM('Title Loans'!K66:AT66)</f>
        <v>0</v>
      </c>
      <c r="G36" s="27">
        <f>SUM('Installment Loans-Unsecured'!K66:AT66)</f>
        <v>0</v>
      </c>
      <c r="H36" s="25">
        <f>SUM('Installment Loans-Vehicle Title'!K66:AT66)</f>
        <v>0</v>
      </c>
      <c r="I36" s="27">
        <f>SUM('Installment Loans-Secured'!K66:AT66)</f>
        <v>0</v>
      </c>
      <c r="J36" s="25">
        <f>SUM('Refund Tax Anticipation Loans'!K66:AT66)</f>
        <v>0</v>
      </c>
      <c r="K36" s="55">
        <f>SUM('Other Loans'!K69:AT69)</f>
        <v>0</v>
      </c>
      <c r="L36" s="21"/>
      <c r="M36" s="21"/>
      <c r="N36" s="21"/>
    </row>
    <row r="37" spans="1:14" x14ac:dyDescent="0.25">
      <c r="A37" s="16"/>
      <c r="B37" s="258" t="s">
        <v>173</v>
      </c>
      <c r="C37" s="258"/>
      <c r="D37" s="258"/>
      <c r="E37" s="258"/>
      <c r="F37" s="25" t="e">
        <f>AVERAGE('Title Loans'!K69:AT69)</f>
        <v>#DIV/0!</v>
      </c>
      <c r="G37" s="27" t="e">
        <f>AVERAGE('Installment Loans-Unsecured'!K69:AT69)</f>
        <v>#DIV/0!</v>
      </c>
      <c r="H37" s="25" t="e">
        <f>AVERAGE('Installment Loans-Vehicle Title'!K69:AT69)</f>
        <v>#DIV/0!</v>
      </c>
      <c r="I37" s="27" t="e">
        <f>AVERAGE('Installment Loans-Secured'!K69:AT69)</f>
        <v>#DIV/0!</v>
      </c>
      <c r="J37" s="25" t="e">
        <f>AVERAGE('Refund Tax Anticipation Loans'!K69:AT69)</f>
        <v>#DIV/0!</v>
      </c>
      <c r="K37" s="55" t="e">
        <f>AVERAGE('Other Loans'!K72:AT72)</f>
        <v>#DIV/0!</v>
      </c>
      <c r="L37" s="21"/>
      <c r="M37" s="21"/>
      <c r="N37" s="21"/>
    </row>
    <row r="38" spans="1:14" s="70" customFormat="1" ht="18.75" customHeight="1" x14ac:dyDescent="0.25">
      <c r="A38" s="16" t="s">
        <v>33</v>
      </c>
      <c r="B38" s="256" t="s">
        <v>251</v>
      </c>
      <c r="C38" s="256"/>
      <c r="D38" s="256"/>
      <c r="E38" s="257"/>
      <c r="F38" s="76"/>
      <c r="G38" s="76"/>
      <c r="H38" s="76"/>
      <c r="I38" s="76"/>
      <c r="J38" s="76"/>
      <c r="K38" s="76"/>
      <c r="L38" s="21"/>
      <c r="M38" s="21"/>
      <c r="N38" s="21"/>
    </row>
    <row r="39" spans="1:14" s="70" customFormat="1" ht="15" customHeight="1" x14ac:dyDescent="0.25">
      <c r="A39" s="16"/>
      <c r="B39" s="256"/>
      <c r="C39" s="256"/>
      <c r="D39" s="256"/>
      <c r="E39" s="257"/>
      <c r="F39" s="76"/>
      <c r="G39" s="76"/>
      <c r="H39" s="76"/>
      <c r="I39" s="76"/>
      <c r="J39" s="76"/>
      <c r="K39" s="76"/>
      <c r="L39" s="21"/>
      <c r="M39" s="21"/>
      <c r="N39" s="21"/>
    </row>
    <row r="40" spans="1:14" s="70" customFormat="1" x14ac:dyDescent="0.25">
      <c r="A40" s="16"/>
      <c r="B40" s="256"/>
      <c r="C40" s="256"/>
      <c r="D40" s="256"/>
      <c r="E40" s="257"/>
      <c r="F40" s="76"/>
      <c r="G40" s="76"/>
      <c r="H40" s="76"/>
      <c r="I40" s="76"/>
      <c r="J40" s="76"/>
      <c r="K40" s="76"/>
      <c r="L40" s="21"/>
      <c r="M40" s="21"/>
      <c r="N40" s="21"/>
    </row>
    <row r="41" spans="1:14" s="70" customFormat="1" ht="9" customHeight="1" x14ac:dyDescent="0.25">
      <c r="A41" s="16"/>
      <c r="B41" s="258" t="s">
        <v>218</v>
      </c>
      <c r="C41" s="258"/>
      <c r="D41" s="258"/>
      <c r="E41" s="259"/>
      <c r="F41" s="76"/>
      <c r="G41" s="76"/>
      <c r="H41" s="76"/>
      <c r="I41" s="76"/>
      <c r="J41" s="76"/>
      <c r="K41" s="76"/>
      <c r="L41" s="21"/>
      <c r="M41" s="21"/>
      <c r="N41" s="21"/>
    </row>
    <row r="42" spans="1:14" ht="16.5" customHeight="1" x14ac:dyDescent="0.25">
      <c r="A42" s="16"/>
      <c r="B42" s="258"/>
      <c r="C42" s="258"/>
      <c r="D42" s="258"/>
      <c r="E42" s="259"/>
      <c r="F42" s="25">
        <f>SUM('Title Loans'!K76:AT76)</f>
        <v>0</v>
      </c>
      <c r="G42" s="27">
        <f>SUM('Installment Loans-Unsecured'!K76:AT76)</f>
        <v>0</v>
      </c>
      <c r="H42" s="25">
        <f>SUM('Installment Loans-Vehicle Title'!K76:AT76)</f>
        <v>0</v>
      </c>
      <c r="I42" s="27">
        <f>SUM('Installment Loans-Secured'!K78:AT78)</f>
        <v>0</v>
      </c>
      <c r="J42" s="25">
        <f>SUM('Refund Tax Anticipation Loans'!K76:AT76)</f>
        <v>0</v>
      </c>
      <c r="K42" s="55">
        <f>SUM('Other Loans'!K79:AT79)</f>
        <v>0</v>
      </c>
      <c r="L42" s="21"/>
      <c r="M42" s="21"/>
      <c r="N42" s="21"/>
    </row>
    <row r="43" spans="1:14" ht="18.75" customHeight="1" x14ac:dyDescent="0.25">
      <c r="A43" s="16"/>
      <c r="B43" s="264" t="s">
        <v>219</v>
      </c>
      <c r="C43" s="264"/>
      <c r="D43" s="264"/>
      <c r="E43" s="264"/>
      <c r="F43" s="25">
        <f>SUM('Title Loans'!K78:AT78)</f>
        <v>0</v>
      </c>
      <c r="G43" s="27">
        <f>SUM('Installment Loans-Unsecured'!K78:AT78)</f>
        <v>0</v>
      </c>
      <c r="H43" s="25">
        <f>SUM('Installment Loans-Vehicle Title'!K78:AT78)</f>
        <v>0</v>
      </c>
      <c r="I43" s="27">
        <f>SUM('Installment Loans-Secured'!K77:AT77)</f>
        <v>0</v>
      </c>
      <c r="J43" s="25">
        <f>SUM('Refund Tax Anticipation Loans'!K77:AT77)</f>
        <v>0</v>
      </c>
      <c r="K43" s="55">
        <f>SUM('Other Loans'!K81:AT81)</f>
        <v>0</v>
      </c>
      <c r="L43" s="21"/>
      <c r="M43" s="21"/>
      <c r="N43" s="21"/>
    </row>
    <row r="44" spans="1:14" s="70" customFormat="1" ht="16.5" customHeight="1" x14ac:dyDescent="0.25">
      <c r="A44" s="16" t="s">
        <v>84</v>
      </c>
      <c r="B44" s="254" t="s">
        <v>249</v>
      </c>
      <c r="C44" s="254"/>
      <c r="D44" s="254"/>
      <c r="E44" s="255"/>
      <c r="F44" s="76"/>
      <c r="G44" s="76"/>
      <c r="H44" s="76"/>
      <c r="I44" s="76"/>
      <c r="J44" s="76"/>
      <c r="K44" s="76"/>
      <c r="L44" s="21"/>
      <c r="M44" s="21"/>
      <c r="N44" s="21"/>
    </row>
    <row r="45" spans="1:14" s="70" customFormat="1" ht="15" customHeight="1" x14ac:dyDescent="0.25">
      <c r="A45" s="16"/>
      <c r="B45" s="260" t="s">
        <v>255</v>
      </c>
      <c r="C45" s="260"/>
      <c r="D45" s="260"/>
      <c r="E45" s="261"/>
      <c r="F45" s="77"/>
      <c r="G45" s="77"/>
      <c r="H45" s="77"/>
      <c r="I45" s="77"/>
      <c r="J45" s="77"/>
      <c r="K45" s="77"/>
      <c r="L45" s="21"/>
      <c r="M45" s="21"/>
      <c r="N45" s="21"/>
    </row>
    <row r="46" spans="1:14" ht="16.5" customHeight="1" x14ac:dyDescent="0.25">
      <c r="A46" s="16"/>
      <c r="B46" s="260" t="s">
        <v>256</v>
      </c>
      <c r="C46" s="260"/>
      <c r="D46" s="260"/>
      <c r="E46" s="261"/>
      <c r="F46" s="25">
        <f>SUM('Title Loans'!K84:AT84)</f>
        <v>0</v>
      </c>
      <c r="G46" s="27">
        <f>SUM('Installment Loans-Unsecured'!K84:AT84)</f>
        <v>0</v>
      </c>
      <c r="H46" s="25">
        <f>SUM('Installment Loans-Vehicle Title'!K84:AT84)</f>
        <v>0</v>
      </c>
      <c r="I46" s="27">
        <f>SUM('Installment Loans-Secured'!K84:AT84)</f>
        <v>0</v>
      </c>
      <c r="J46" s="25">
        <f>SUM('Refund Tax Anticipation Loans'!K84:AT84)</f>
        <v>0</v>
      </c>
      <c r="K46" s="55">
        <f>SUM('Other Loans'!K87:AT87)</f>
        <v>0</v>
      </c>
      <c r="L46" s="21"/>
      <c r="M46" s="21"/>
      <c r="N46" s="21"/>
    </row>
    <row r="47" spans="1:14" s="70" customFormat="1" ht="16.5" customHeight="1" x14ac:dyDescent="0.25">
      <c r="A47" s="16"/>
      <c r="B47" s="78" t="s">
        <v>253</v>
      </c>
      <c r="C47" s="78"/>
      <c r="D47" s="78"/>
      <c r="E47" s="79"/>
      <c r="F47" s="77"/>
      <c r="G47" s="77"/>
      <c r="H47" s="77"/>
      <c r="I47" s="82"/>
      <c r="J47" s="82"/>
      <c r="K47" s="82"/>
      <c r="L47" s="21"/>
      <c r="M47" s="21"/>
      <c r="N47" s="21"/>
    </row>
    <row r="48" spans="1:14" ht="15.75" customHeight="1" x14ac:dyDescent="0.25">
      <c r="A48" s="16"/>
      <c r="B48" s="260" t="s">
        <v>254</v>
      </c>
      <c r="C48" s="260"/>
      <c r="D48" s="260"/>
      <c r="E48" s="261"/>
      <c r="F48" s="25">
        <f>SUM('Title Loans'!K88:AT88)</f>
        <v>0</v>
      </c>
      <c r="G48" s="27">
        <f>SUM('Installment Loans-Unsecured'!K88:AT88)</f>
        <v>0</v>
      </c>
      <c r="H48" s="25">
        <f>SUM('Installment Loans-Vehicle Title'!K88:AT88)</f>
        <v>0</v>
      </c>
      <c r="I48" s="27">
        <f>SUM('Installment Loans-Secured'!K88:AT88)</f>
        <v>0</v>
      </c>
      <c r="J48" s="25">
        <f>SUM('Refund Tax Anticipation Loans'!K88:AT88)</f>
        <v>0</v>
      </c>
      <c r="K48" s="55">
        <f>SUM('Other Loans'!K91:AT91)</f>
        <v>0</v>
      </c>
      <c r="L48" s="21"/>
      <c r="M48" s="21"/>
      <c r="N48" s="21"/>
    </row>
    <row r="49" spans="1:14" s="70" customFormat="1" ht="15.75" customHeight="1" x14ac:dyDescent="0.25">
      <c r="A49" s="16"/>
      <c r="B49" s="258" t="s">
        <v>209</v>
      </c>
      <c r="C49" s="258"/>
      <c r="D49" s="258"/>
      <c r="E49" s="259"/>
      <c r="F49" s="77"/>
      <c r="G49" s="77"/>
      <c r="H49" s="77"/>
      <c r="I49" s="82"/>
      <c r="J49" s="82"/>
      <c r="K49" s="82"/>
      <c r="L49" s="21"/>
      <c r="M49" s="21"/>
      <c r="N49" s="21"/>
    </row>
    <row r="50" spans="1:14" ht="15" customHeight="1" x14ac:dyDescent="0.25">
      <c r="A50" s="16"/>
      <c r="B50" s="258"/>
      <c r="C50" s="258"/>
      <c r="D50" s="258"/>
      <c r="E50" s="259"/>
      <c r="F50" s="25">
        <f>SUM('Title Loans'!K92:AT92)</f>
        <v>0</v>
      </c>
      <c r="G50" s="27">
        <f>SUM('Installment Loans-Unsecured'!K92:AT92)</f>
        <v>0</v>
      </c>
      <c r="H50" s="25">
        <f>SUM('Installment Loans-Vehicle Title'!K92:AT92)</f>
        <v>0</v>
      </c>
      <c r="I50" s="27">
        <f>SUM('Installment Loans-Secured'!K92:AT92)</f>
        <v>0</v>
      </c>
      <c r="J50" s="25">
        <f>SUM('Refund Tax Anticipation Loans'!K92:AT92)</f>
        <v>0</v>
      </c>
      <c r="K50" s="55">
        <f>SUM('Other Loans'!K95:AT95)</f>
        <v>0</v>
      </c>
      <c r="L50" s="21"/>
      <c r="M50" s="21"/>
      <c r="N50" s="21"/>
    </row>
    <row r="51" spans="1:14" s="70" customFormat="1" ht="15" customHeight="1" x14ac:dyDescent="0.25">
      <c r="A51" s="16"/>
      <c r="B51" s="260" t="s">
        <v>252</v>
      </c>
      <c r="C51" s="260"/>
      <c r="D51" s="260"/>
      <c r="E51" s="261"/>
      <c r="F51" s="25">
        <f>SUM('Title Loans'!K96:AT96)</f>
        <v>0</v>
      </c>
      <c r="G51" s="27">
        <f>SUM('Installment Loans-Unsecured'!K96:AT96)</f>
        <v>0</v>
      </c>
      <c r="H51" s="25">
        <f>SUM('Installment Loans-Vehicle Title'!K96:AT96)</f>
        <v>0</v>
      </c>
      <c r="I51" s="27">
        <f>SUM('Installment Loans-Secured'!K96:AT96)</f>
        <v>0</v>
      </c>
      <c r="J51" s="25">
        <f>SUM('Refund Tax Anticipation Loans'!K96:AT96)</f>
        <v>0</v>
      </c>
      <c r="K51" s="55">
        <f>SUM('Other Loans'!K99:AT99)</f>
        <v>0</v>
      </c>
      <c r="L51" s="21"/>
      <c r="M51" s="21"/>
      <c r="N51" s="21"/>
    </row>
    <row r="52" spans="1:14" s="70" customFormat="1" ht="15" customHeight="1" x14ac:dyDescent="0.25">
      <c r="A52" s="16"/>
      <c r="B52" s="260" t="s">
        <v>257</v>
      </c>
      <c r="C52" s="260"/>
      <c r="D52" s="260"/>
      <c r="E52" s="261"/>
      <c r="F52" s="25">
        <f>SUM('Title Loans'!K100:AT100)</f>
        <v>0</v>
      </c>
      <c r="G52" s="27">
        <f>SUM('Installment Loans-Unsecured'!K100:AT100)</f>
        <v>0</v>
      </c>
      <c r="H52" s="25">
        <f>SUM('Installment Loans-Vehicle Title'!K100:AT100)</f>
        <v>0</v>
      </c>
      <c r="I52" s="27">
        <f>SUM('Installment Loans-Secured'!K100:AT100)</f>
        <v>0</v>
      </c>
      <c r="J52" s="25">
        <f>SUM('Refund Tax Anticipation Loans'!K100:AT100)</f>
        <v>0</v>
      </c>
      <c r="K52" s="55">
        <f>SUM('Other Loans'!K103:AT103)</f>
        <v>0</v>
      </c>
      <c r="L52" s="21"/>
      <c r="M52" s="21"/>
      <c r="N52" s="21"/>
    </row>
    <row r="53" spans="1:14" x14ac:dyDescent="0.25">
      <c r="A53" s="16" t="s">
        <v>89</v>
      </c>
      <c r="B53" s="256" t="s">
        <v>258</v>
      </c>
      <c r="C53" s="256"/>
      <c r="D53" s="256"/>
      <c r="E53" s="256"/>
      <c r="F53" s="62"/>
      <c r="G53" s="62"/>
      <c r="H53" s="62"/>
      <c r="I53" s="62"/>
      <c r="J53" s="62"/>
      <c r="K53" s="62"/>
      <c r="L53" s="21"/>
      <c r="M53" s="21"/>
      <c r="N53" s="21"/>
    </row>
    <row r="54" spans="1:14" s="61" customFormat="1" ht="15" customHeight="1" x14ac:dyDescent="0.25">
      <c r="A54" s="16"/>
      <c r="B54" s="258" t="str">
        <f>B8</f>
        <v>Acquisition Fees</v>
      </c>
      <c r="C54" s="258"/>
      <c r="D54" s="258"/>
      <c r="E54" s="259"/>
      <c r="F54" s="81" t="str">
        <f>IF('Title Loans'!J105="X",Misc!F1,"X")</f>
        <v>X</v>
      </c>
      <c r="G54" s="88" t="str">
        <f>IF('Installment Loans-Unsecured'!J105="X",Misc!F1,"X")</f>
        <v>X</v>
      </c>
      <c r="H54" s="81" t="str">
        <f>IF('Installment Loans-Vehicle Title'!J105="X",Misc!F1,"X")</f>
        <v>X</v>
      </c>
      <c r="I54" s="88" t="str">
        <f>IF('Installment Loans-Secured'!J105="X",Misc!F1,"X")</f>
        <v>X</v>
      </c>
      <c r="J54" s="81" t="str">
        <f>IF('Refund Tax Anticipation Loans'!J105="X",Misc!F1,"X")</f>
        <v>X</v>
      </c>
      <c r="K54" s="89" t="str">
        <f>IF('Other Loans'!J108="X",Misc!F1,"X")</f>
        <v>X</v>
      </c>
      <c r="L54" s="21"/>
      <c r="M54" s="21"/>
      <c r="N54" s="21"/>
    </row>
    <row r="55" spans="1:14" x14ac:dyDescent="0.25">
      <c r="A55" s="16"/>
      <c r="B55" s="258" t="str">
        <f t="shared" ref="B55:B66" si="0">B9</f>
        <v>Application /Origination Fees</v>
      </c>
      <c r="C55" s="258"/>
      <c r="D55" s="258"/>
      <c r="E55" s="259"/>
      <c r="F55" s="81" t="str">
        <f>IF('Title Loans'!J106="X",Misc!F2,"X")</f>
        <v>X</v>
      </c>
      <c r="G55" s="88" t="str">
        <f>IF('Installment Loans-Unsecured'!J106="X",Misc!F2,"X")</f>
        <v>X</v>
      </c>
      <c r="H55" s="81" t="str">
        <f>IF('Installment Loans-Vehicle Title'!J106="X",Misc!F2,"X")</f>
        <v>X</v>
      </c>
      <c r="I55" s="88" t="str">
        <f>IF('Installment Loans-Secured'!J106="X",Misc!F2,"X")</f>
        <v>X</v>
      </c>
      <c r="J55" s="81" t="str">
        <f>IF('Refund Tax Anticipation Loans'!J106="X",Misc!F2,"X")</f>
        <v>X</v>
      </c>
      <c r="K55" s="89" t="str">
        <f>IF('Other Loans'!J109="X",Misc!F2,"X")</f>
        <v>X</v>
      </c>
      <c r="L55" s="21"/>
      <c r="M55" s="21"/>
      <c r="N55" s="21"/>
    </row>
    <row r="56" spans="1:14" x14ac:dyDescent="0.25">
      <c r="A56" s="16"/>
      <c r="B56" s="258" t="str">
        <f t="shared" si="0"/>
        <v>Attorney Fees</v>
      </c>
      <c r="C56" s="258"/>
      <c r="D56" s="258"/>
      <c r="E56" s="259"/>
      <c r="F56" s="81" t="str">
        <f>IF('Title Loans'!J107="X",Misc!F3,"X")</f>
        <v>X</v>
      </c>
      <c r="G56" s="88" t="str">
        <f>IF('Installment Loans-Unsecured'!J107="X",Misc!F3,"X")</f>
        <v>X</v>
      </c>
      <c r="H56" s="81" t="str">
        <f>IF('Installment Loans-Vehicle Title'!J107="X",Misc!F3,"X")</f>
        <v>X</v>
      </c>
      <c r="I56" s="88" t="str">
        <f>IF('Installment Loans-Secured'!J107="X",Misc!F3,"X")</f>
        <v>X</v>
      </c>
      <c r="J56" s="81" t="str">
        <f>IF('Refund Tax Anticipation Loans'!J107="X",Misc!F3,"X")</f>
        <v>X</v>
      </c>
      <c r="K56" s="89" t="str">
        <f>IF('Other Loans'!J110="X",Misc!F3,"X")</f>
        <v>X</v>
      </c>
      <c r="L56" s="21"/>
      <c r="M56" s="21"/>
      <c r="N56" s="21"/>
    </row>
    <row r="57" spans="1:14" x14ac:dyDescent="0.25">
      <c r="A57" s="16"/>
      <c r="B57" s="258" t="str">
        <f t="shared" si="0"/>
        <v>Delinquency/ Late Fees</v>
      </c>
      <c r="C57" s="258"/>
      <c r="D57" s="258"/>
      <c r="E57" s="259"/>
      <c r="F57" s="81" t="str">
        <f>IF('Title Loans'!J108="X",Misc!F4,"X")</f>
        <v>X</v>
      </c>
      <c r="G57" s="88" t="str">
        <f>IF('Installment Loans-Unsecured'!J108="X",Misc!F4,"X")</f>
        <v>X</v>
      </c>
      <c r="H57" s="81" t="str">
        <f>IF('Installment Loans-Vehicle Title'!J108="X",Misc!F4,"X")</f>
        <v>X</v>
      </c>
      <c r="I57" s="88" t="str">
        <f>IF('Installment Loans-Secured'!J108="X",Misc!F4,"X")</f>
        <v>X</v>
      </c>
      <c r="J57" s="81" t="str">
        <f>IF('Refund Tax Anticipation Loans'!J108="X",Misc!F4,"X")</f>
        <v>X</v>
      </c>
      <c r="K57" s="89" t="str">
        <f>IF('Other Loans'!J111="X",Misc!F4,"X")</f>
        <v>X</v>
      </c>
      <c r="L57" s="21"/>
      <c r="M57" s="21"/>
      <c r="N57" s="21"/>
    </row>
    <row r="58" spans="1:14" x14ac:dyDescent="0.25">
      <c r="A58" s="16"/>
      <c r="B58" s="258" t="str">
        <f t="shared" si="0"/>
        <v>Documentation Fees</v>
      </c>
      <c r="C58" s="258"/>
      <c r="D58" s="258"/>
      <c r="E58" s="259"/>
      <c r="F58" s="81" t="str">
        <f>IF('Title Loans'!J109="X",Misc!F5,"X")</f>
        <v>X</v>
      </c>
      <c r="G58" s="88" t="str">
        <f>IF('Installment Loans-Unsecured'!J109="X",Misc!F5,"X")</f>
        <v>X</v>
      </c>
      <c r="H58" s="81" t="str">
        <f>IF('Installment Loans-Vehicle Title'!J109="X",Misc!F5,"X")</f>
        <v>X</v>
      </c>
      <c r="I58" s="88" t="str">
        <f>IF('Installment Loans-Secured'!J109="X",Misc!F5,"X")</f>
        <v>X</v>
      </c>
      <c r="J58" s="81" t="str">
        <f>IF('Refund Tax Anticipation Loans'!J109="X",Misc!F5,"X")</f>
        <v>X</v>
      </c>
      <c r="K58" s="89" t="str">
        <f>IF('Other Loans'!J112="X",Misc!F5,"X")</f>
        <v>X</v>
      </c>
      <c r="L58" s="21"/>
      <c r="M58" s="21"/>
      <c r="N58" s="21"/>
    </row>
    <row r="59" spans="1:14" x14ac:dyDescent="0.25">
      <c r="A59" s="16"/>
      <c r="B59" s="258" t="str">
        <f t="shared" si="0"/>
        <v>Electronic Filing Fees</v>
      </c>
      <c r="C59" s="258"/>
      <c r="D59" s="258"/>
      <c r="E59" s="259"/>
      <c r="F59" s="81" t="str">
        <f>IF('Title Loans'!J110="X",Misc!F6,"X")</f>
        <v>X</v>
      </c>
      <c r="G59" s="88" t="str">
        <f>IF('Installment Loans-Unsecured'!J110="X",Misc!F6,"X")</f>
        <v>X</v>
      </c>
      <c r="H59" s="81" t="str">
        <f>IF('Installment Loans-Vehicle Title'!J110="X",Misc!F6,"X")</f>
        <v>X</v>
      </c>
      <c r="I59" s="88" t="str">
        <f>IF('Installment Loans-Secured'!J110="X",Misc!F6,"X")</f>
        <v>X</v>
      </c>
      <c r="J59" s="81" t="str">
        <f>IF('Refund Tax Anticipation Loans'!J110="X",Misc!F6,"X")</f>
        <v>X</v>
      </c>
      <c r="K59" s="89" t="str">
        <f>IF('Other Loans'!J113="X",Misc!F6,"X")</f>
        <v>X</v>
      </c>
      <c r="L59" s="21"/>
      <c r="M59" s="21"/>
      <c r="N59" s="21"/>
    </row>
    <row r="60" spans="1:14" x14ac:dyDescent="0.25">
      <c r="A60" s="16"/>
      <c r="B60" s="258" t="str">
        <f t="shared" si="0"/>
        <v>Interest Fees</v>
      </c>
      <c r="C60" s="258"/>
      <c r="D60" s="258"/>
      <c r="E60" s="259"/>
      <c r="F60" s="81" t="str">
        <f>IF('Title Loans'!J111="X",Misc!F7,"X")</f>
        <v>X</v>
      </c>
      <c r="G60" s="88" t="str">
        <f>IF('Installment Loans-Unsecured'!J111="X",Misc!F7,"X")</f>
        <v>X</v>
      </c>
      <c r="H60" s="81" t="str">
        <f>IF('Installment Loans-Vehicle Title'!J111="X",Misc!F7,"X")</f>
        <v>X</v>
      </c>
      <c r="I60" s="88" t="str">
        <f>IF('Installment Loans-Secured'!J111="X",Misc!F7,"X")</f>
        <v>X</v>
      </c>
      <c r="J60" s="81" t="str">
        <f>IF('Refund Tax Anticipation Loans'!J111="X",Misc!F7,"X")</f>
        <v>X</v>
      </c>
      <c r="K60" s="89" t="str">
        <f>IF('Other Loans'!J114="X",Misc!F7,"X")</f>
        <v>X</v>
      </c>
      <c r="L60" s="21"/>
      <c r="M60" s="21"/>
      <c r="N60" s="21"/>
    </row>
    <row r="61" spans="1:14" x14ac:dyDescent="0.25">
      <c r="A61" s="16"/>
      <c r="B61" s="258" t="str">
        <f t="shared" si="0"/>
        <v>Title Lien Fees</v>
      </c>
      <c r="C61" s="258"/>
      <c r="D61" s="258"/>
      <c r="E61" s="259"/>
      <c r="F61" s="81" t="str">
        <f>IF('Title Loans'!J112="X",Misc!F8,"X")</f>
        <v>X</v>
      </c>
      <c r="G61" s="88" t="str">
        <f>IF('Installment Loans-Unsecured'!J112="X",Misc!F8,"X")</f>
        <v>X</v>
      </c>
      <c r="H61" s="81" t="str">
        <f>IF('Installment Loans-Vehicle Title'!J112="X",Misc!F8,"X")</f>
        <v>X</v>
      </c>
      <c r="I61" s="88" t="str">
        <f>IF('Installment Loans-Secured'!J112="X",Misc!F8,"X")</f>
        <v>X</v>
      </c>
      <c r="J61" s="81" t="str">
        <f>IF('Refund Tax Anticipation Loans'!J112="X",Misc!F8,"X")</f>
        <v>X</v>
      </c>
      <c r="K61" s="89" t="str">
        <f>IF('Other Loans'!J115="X",Misc!F8,"X")</f>
        <v>X</v>
      </c>
      <c r="L61" s="21"/>
      <c r="M61" s="21"/>
      <c r="N61" s="21"/>
    </row>
    <row r="62" spans="1:14" x14ac:dyDescent="0.25">
      <c r="A62" s="16"/>
      <c r="B62" s="258" t="str">
        <f t="shared" si="0"/>
        <v>NSF Fees</v>
      </c>
      <c r="C62" s="258"/>
      <c r="D62" s="258"/>
      <c r="E62" s="259"/>
      <c r="F62" s="81" t="str">
        <f>IF('Title Loans'!J113="X",Misc!F9,"X")</f>
        <v>X</v>
      </c>
      <c r="G62" s="88" t="str">
        <f>IF('Installment Loans-Unsecured'!J113="X",Misc!F9,"X")</f>
        <v>X</v>
      </c>
      <c r="H62" s="81" t="str">
        <f>IF('Installment Loans-Vehicle Title'!J113="X",Misc!F9,"X")</f>
        <v>X</v>
      </c>
      <c r="I62" s="88" t="str">
        <f>IF('Installment Loans-Secured'!J113="X",Misc!F9,"X")</f>
        <v>X</v>
      </c>
      <c r="J62" s="81" t="str">
        <f>IF('Refund Tax Anticipation Loans'!J113="X",Misc!F9,"X")</f>
        <v>X</v>
      </c>
      <c r="K62" s="89" t="str">
        <f>IF('Other Loans'!J116="X",Misc!F9,"X")</f>
        <v>X</v>
      </c>
      <c r="L62" s="21"/>
      <c r="M62" s="21"/>
      <c r="N62" s="21"/>
    </row>
    <row r="63" spans="1:14" x14ac:dyDescent="0.25">
      <c r="A63" s="16"/>
      <c r="B63" s="258" t="str">
        <f t="shared" si="0"/>
        <v>Repossession Fees</v>
      </c>
      <c r="C63" s="258"/>
      <c r="D63" s="258"/>
      <c r="E63" s="259"/>
      <c r="F63" s="81" t="str">
        <f>IF('Title Loans'!J114="X",Misc!F10,"X")</f>
        <v>X</v>
      </c>
      <c r="G63" s="88" t="str">
        <f>IF('Installment Loans-Unsecured'!J114="X",Misc!F10,"X")</f>
        <v>X</v>
      </c>
      <c r="H63" s="81" t="str">
        <f>IF('Installment Loans-Vehicle Title'!J114="X",Misc!F10,"X")</f>
        <v>X</v>
      </c>
      <c r="I63" s="88" t="str">
        <f>IF('Installment Loans-Secured'!J114="X",Misc!F10,"X")</f>
        <v>X</v>
      </c>
      <c r="J63" s="81" t="str">
        <f>IF('Refund Tax Anticipation Loans'!J114="X",Misc!F10,"X")</f>
        <v>X</v>
      </c>
      <c r="K63" s="89" t="str">
        <f>IF('Other Loans'!J117="X",Misc!F10,"X")</f>
        <v>X</v>
      </c>
      <c r="L63" s="21"/>
      <c r="M63" s="21"/>
      <c r="N63" s="21"/>
    </row>
    <row r="64" spans="1:14" x14ac:dyDescent="0.25">
      <c r="A64" s="16"/>
      <c r="B64" s="258" t="str">
        <f t="shared" si="0"/>
        <v>Storage Fees</v>
      </c>
      <c r="C64" s="258"/>
      <c r="D64" s="258"/>
      <c r="E64" s="259"/>
      <c r="F64" s="81" t="str">
        <f>IF('Title Loans'!J115="X",Misc!F11,"X")</f>
        <v>X</v>
      </c>
      <c r="G64" s="88" t="str">
        <f>IF('Installment Loans-Unsecured'!J115="X",Misc!F11,"X")</f>
        <v>X</v>
      </c>
      <c r="H64" s="81" t="str">
        <f>IF('Installment Loans-Vehicle Title'!J115="X",Misc!F11,"X")</f>
        <v>X</v>
      </c>
      <c r="I64" s="88" t="str">
        <f>IF('Installment Loans-Secured'!J115="X",Misc!F11,"X")</f>
        <v>X</v>
      </c>
      <c r="J64" s="81" t="str">
        <f>IF('Refund Tax Anticipation Loans'!J115="X",Misc!F11,"X")</f>
        <v>X</v>
      </c>
      <c r="K64" s="89" t="str">
        <f>IF('Other Loans'!J118="X",Misc!F11,"X")</f>
        <v>X</v>
      </c>
      <c r="L64" s="21"/>
      <c r="M64" s="21"/>
      <c r="N64" s="21"/>
    </row>
    <row r="65" spans="1:14" x14ac:dyDescent="0.25">
      <c r="A65" s="16"/>
      <c r="B65" s="258" t="str">
        <f t="shared" si="0"/>
        <v>Tax Prep Fees</v>
      </c>
      <c r="C65" s="258"/>
      <c r="D65" s="258"/>
      <c r="E65" s="259"/>
      <c r="F65" s="81" t="str">
        <f>IF('Title Loans'!J116="X",Misc!F12,"X")</f>
        <v>X</v>
      </c>
      <c r="G65" s="88" t="str">
        <f>IF('Installment Loans-Unsecured'!J116="X",Misc!F12,"X")</f>
        <v>X</v>
      </c>
      <c r="H65" s="81" t="str">
        <f>IF('Installment Loans-Vehicle Title'!J116="X",Misc!F12,"X")</f>
        <v>X</v>
      </c>
      <c r="I65" s="88" t="str">
        <f>IF('Installment Loans-Secured'!J116="X",Misc!F12,"X")</f>
        <v>X</v>
      </c>
      <c r="J65" s="81" t="str">
        <f>IF('Refund Tax Anticipation Loans'!J116="X",Misc!F12,"X")</f>
        <v>X</v>
      </c>
      <c r="K65" s="89" t="str">
        <f>IF('Other Loans'!J119="X",Misc!F12,"X")</f>
        <v>X</v>
      </c>
      <c r="L65" s="21"/>
      <c r="M65" s="21"/>
      <c r="N65" s="21"/>
    </row>
    <row r="66" spans="1:14" x14ac:dyDescent="0.25">
      <c r="A66" s="16"/>
      <c r="B66" s="258" t="str">
        <f t="shared" si="0"/>
        <v>Other</v>
      </c>
      <c r="C66" s="258"/>
      <c r="D66" s="258"/>
      <c r="E66" s="259"/>
      <c r="F66" s="81" t="str">
        <f>IF('Title Loans'!J117="X",Misc!F13,"X")</f>
        <v>X</v>
      </c>
      <c r="G66" s="88" t="str">
        <f>IF('Installment Loans-Unsecured'!J117="X",Misc!F13,"X")</f>
        <v>X</v>
      </c>
      <c r="H66" s="81" t="str">
        <f>IF('Installment Loans-Vehicle Title'!J117="X",Misc!F13,"X")</f>
        <v>X</v>
      </c>
      <c r="I66" s="88" t="str">
        <f>IF('Installment Loans-Secured'!J117="X",Misc!F13,"X")</f>
        <v>X</v>
      </c>
      <c r="J66" s="81" t="str">
        <f>IF('Refund Tax Anticipation Loans'!J117="X",Misc!F13,"X")</f>
        <v>X</v>
      </c>
      <c r="K66" s="89" t="str">
        <f>IF('Other Loans'!J120="X",Misc!F13,"X")</f>
        <v>X</v>
      </c>
      <c r="L66" s="21"/>
      <c r="M66" s="21"/>
      <c r="N66" s="21"/>
    </row>
    <row r="67" spans="1:14" s="70" customFormat="1" x14ac:dyDescent="0.25">
      <c r="A67" s="16" t="s">
        <v>90</v>
      </c>
      <c r="B67" s="256" t="s">
        <v>259</v>
      </c>
      <c r="C67" s="256"/>
      <c r="D67" s="256"/>
      <c r="E67" s="257"/>
      <c r="F67" s="73"/>
      <c r="G67" s="73"/>
      <c r="H67" s="73"/>
      <c r="I67" s="73"/>
      <c r="J67" s="73"/>
      <c r="K67" s="73"/>
      <c r="L67" s="21"/>
      <c r="M67" s="21"/>
      <c r="N67" s="21"/>
    </row>
    <row r="68" spans="1:14" ht="15.75" customHeight="1" x14ac:dyDescent="0.25">
      <c r="A68" s="16"/>
      <c r="B68" s="258" t="s">
        <v>91</v>
      </c>
      <c r="C68" s="258"/>
      <c r="D68" s="258"/>
      <c r="E68" s="258"/>
      <c r="F68" s="25">
        <f>SUM('Title Loans'!K125:AT125)</f>
        <v>0</v>
      </c>
      <c r="G68" s="27">
        <f>SUM('Installment Loans-Unsecured'!K125:AT125)</f>
        <v>0</v>
      </c>
      <c r="H68" s="25">
        <f>SUM('Installment Loans-Vehicle Title'!K125:AT125)</f>
        <v>0</v>
      </c>
      <c r="I68" s="27">
        <f>SUM('Installment Loans-Secured'!K125:AT125)</f>
        <v>0</v>
      </c>
      <c r="J68" s="25">
        <f>SUM('Refund Tax Anticipation Loans'!K125:AT125)</f>
        <v>0</v>
      </c>
      <c r="K68" s="55">
        <f>SUM('Other Loans'!K128:AT128)</f>
        <v>0</v>
      </c>
      <c r="L68" s="21"/>
      <c r="M68" s="21"/>
      <c r="N68" s="21"/>
    </row>
    <row r="69" spans="1:14" ht="30.75" customHeight="1" x14ac:dyDescent="0.25">
      <c r="A69" s="16"/>
      <c r="B69" s="258" t="s">
        <v>93</v>
      </c>
      <c r="C69" s="258"/>
      <c r="D69" s="258"/>
      <c r="E69" s="258"/>
      <c r="F69" s="25">
        <f>SUM('Title Loans'!K129:AT129)</f>
        <v>0</v>
      </c>
      <c r="G69" s="27">
        <f>SUM('Installment Loans-Unsecured'!K129:AT129)</f>
        <v>0</v>
      </c>
      <c r="H69" s="25">
        <f>SUM('Installment Loans-Vehicle Title'!K129:AT129)</f>
        <v>0</v>
      </c>
      <c r="I69" s="27">
        <f>SUM('Installment Loans-Secured'!K129:AT129)</f>
        <v>0</v>
      </c>
      <c r="J69" s="25">
        <f>SUM('Refund Tax Anticipation Loans'!K129:AT129)</f>
        <v>0</v>
      </c>
      <c r="K69" s="55">
        <f>SUM('Other Loans'!K132:AT132)</f>
        <v>0</v>
      </c>
      <c r="L69" s="21"/>
      <c r="M69" s="21"/>
      <c r="N69" s="21"/>
    </row>
    <row r="70" spans="1:14" s="61" customFormat="1" ht="30.75" customHeight="1" x14ac:dyDescent="0.25">
      <c r="A70" s="16"/>
      <c r="B70" s="258" t="s">
        <v>200</v>
      </c>
      <c r="C70" s="258"/>
      <c r="D70" s="258"/>
      <c r="E70" s="258"/>
      <c r="F70" s="25">
        <f>SUM('Title Loans'!K132:AT132)</f>
        <v>0</v>
      </c>
      <c r="G70" s="27">
        <f>SUM('Installment Loans-Unsecured'!K132:AT132)</f>
        <v>0</v>
      </c>
      <c r="H70" s="25">
        <f>SUM('Installment Loans-Vehicle Title'!K132:AT132)</f>
        <v>0</v>
      </c>
      <c r="I70" s="27">
        <f>SUM('Installment Loans-Secured'!K132:AT132)</f>
        <v>0</v>
      </c>
      <c r="J70" s="25">
        <f>SUM('Refund Tax Anticipation Loans'!K132:AT132)</f>
        <v>0</v>
      </c>
      <c r="K70" s="55">
        <f>SUM('Other Loans'!K135:AT135)</f>
        <v>0</v>
      </c>
      <c r="L70" s="21"/>
      <c r="M70" s="21"/>
      <c r="N70" s="21"/>
    </row>
    <row r="71" spans="1:14" ht="30.75" customHeight="1" x14ac:dyDescent="0.25">
      <c r="A71" s="16"/>
      <c r="B71" s="258" t="s">
        <v>95</v>
      </c>
      <c r="C71" s="258"/>
      <c r="D71" s="258"/>
      <c r="E71" s="258"/>
      <c r="F71" s="25">
        <f>SUM('Title Loans'!K135:AT135)</f>
        <v>0</v>
      </c>
      <c r="G71" s="27">
        <f>SUM('Installment Loans-Unsecured'!K135:AT135)</f>
        <v>0</v>
      </c>
      <c r="H71" s="25">
        <f>SUM('Installment Loans-Vehicle Title'!K135:AT135)</f>
        <v>0</v>
      </c>
      <c r="I71" s="27">
        <f>SUM('Installment Loans-Secured'!K135:AT135)</f>
        <v>0</v>
      </c>
      <c r="J71" s="25">
        <f>SUM('Refund Tax Anticipation Loans'!K135:AT135)</f>
        <v>0</v>
      </c>
      <c r="K71" s="55">
        <f>SUM('Other Loans'!K138:AT138)</f>
        <v>0</v>
      </c>
      <c r="L71" s="21"/>
      <c r="M71" s="21"/>
      <c r="N71" s="21"/>
    </row>
    <row r="72" spans="1:14" ht="30" customHeight="1" x14ac:dyDescent="0.25">
      <c r="A72" s="16"/>
      <c r="B72" s="258" t="s">
        <v>225</v>
      </c>
      <c r="C72" s="258"/>
      <c r="D72" s="258"/>
      <c r="E72" s="258"/>
      <c r="F72" s="25">
        <f>SUM('Title Loans'!K138:AT138)</f>
        <v>0</v>
      </c>
      <c r="G72" s="27">
        <f>SUM('Installment Loans-Unsecured'!K138:AT138)</f>
        <v>0</v>
      </c>
      <c r="H72" s="25">
        <f>SUM('Installment Loans-Vehicle Title'!K138:AT138)</f>
        <v>0</v>
      </c>
      <c r="I72" s="27">
        <f>SUM('Installment Loans-Secured'!K138:AT138)</f>
        <v>0</v>
      </c>
      <c r="J72" s="25">
        <f>SUM('Refund Tax Anticipation Loans'!K138:AT138)</f>
        <v>0</v>
      </c>
      <c r="K72" s="55">
        <f>SUM('Other Loans'!K141:AT141)</f>
        <v>0</v>
      </c>
      <c r="L72" s="21"/>
      <c r="M72" s="21"/>
      <c r="N72" s="21"/>
    </row>
    <row r="73" spans="1:14" ht="29.25" customHeight="1" x14ac:dyDescent="0.25">
      <c r="A73" s="16"/>
      <c r="B73" s="258" t="s">
        <v>97</v>
      </c>
      <c r="C73" s="258"/>
      <c r="D73" s="258"/>
      <c r="E73" s="258"/>
      <c r="F73" s="25" t="e">
        <f>AVERAGE('Title Loans'!K141:AT141)</f>
        <v>#DIV/0!</v>
      </c>
      <c r="G73" s="27" t="e">
        <f>AVERAGE('Installment Loans-Unsecured'!K141:AT141)</f>
        <v>#DIV/0!</v>
      </c>
      <c r="H73" s="25" t="e">
        <f>AVERAGE('Installment Loans-Vehicle Title'!K141:AT141)</f>
        <v>#DIV/0!</v>
      </c>
      <c r="I73" s="27" t="e">
        <f>AVERAGE('Installment Loans-Secured'!K141:AT141)</f>
        <v>#DIV/0!</v>
      </c>
      <c r="J73" s="25" t="e">
        <f>AVERAGE('Refund Tax Anticipation Loans'!K141:AT141)</f>
        <v>#DIV/0!</v>
      </c>
      <c r="K73" s="55" t="e">
        <f>AVERAGE('Other Loans'!K144:AT144)</f>
        <v>#DIV/0!</v>
      </c>
      <c r="L73" s="21"/>
      <c r="M73" s="21"/>
      <c r="N73" s="21"/>
    </row>
    <row r="74" spans="1:14" s="70" customFormat="1" ht="17.25" customHeight="1" x14ac:dyDescent="0.25">
      <c r="A74" s="16"/>
      <c r="B74" s="258" t="s">
        <v>226</v>
      </c>
      <c r="C74" s="258"/>
      <c r="D74" s="258"/>
      <c r="E74" s="259"/>
      <c r="F74" s="82"/>
      <c r="G74" s="82"/>
      <c r="H74" s="82"/>
      <c r="I74" s="82"/>
      <c r="J74" s="82"/>
      <c r="K74" s="82"/>
      <c r="L74" s="21"/>
      <c r="M74" s="21"/>
      <c r="N74" s="21"/>
    </row>
    <row r="75" spans="1:14" ht="15" customHeight="1" x14ac:dyDescent="0.25">
      <c r="A75" s="16"/>
      <c r="B75" s="258"/>
      <c r="C75" s="258"/>
      <c r="D75" s="258"/>
      <c r="E75" s="259"/>
      <c r="F75" s="25">
        <f>SUM('Title Loans'!K144:AT144)</f>
        <v>0</v>
      </c>
      <c r="G75" s="27">
        <f>SUM('Installment Loans-Unsecured'!K144:AT144)</f>
        <v>0</v>
      </c>
      <c r="H75" s="25">
        <f>SUM('Installment Loans-Vehicle Title'!K144:AT144)</f>
        <v>0</v>
      </c>
      <c r="I75" s="27">
        <f>SUM('Installment Loans-Secured'!K144:AT144)</f>
        <v>0</v>
      </c>
      <c r="J75" s="25">
        <f>SUM('Refund Tax Anticipation Loans'!K144:AT144)</f>
        <v>0</v>
      </c>
      <c r="K75" s="55">
        <f>SUM('Other Loans'!K147:AT147)</f>
        <v>0</v>
      </c>
      <c r="L75" s="21"/>
      <c r="M75" s="21"/>
      <c r="N75" s="21"/>
    </row>
    <row r="76" spans="1:14" s="70" customFormat="1" ht="15" customHeight="1" x14ac:dyDescent="0.25">
      <c r="A76" s="16"/>
      <c r="B76" s="258" t="s">
        <v>240</v>
      </c>
      <c r="C76" s="258"/>
      <c r="D76" s="258"/>
      <c r="E76" s="259"/>
      <c r="F76" s="82"/>
      <c r="G76" s="82"/>
      <c r="H76" s="82"/>
      <c r="I76" s="82"/>
      <c r="J76" s="82"/>
      <c r="K76" s="82"/>
      <c r="L76" s="21"/>
      <c r="M76" s="21"/>
      <c r="N76" s="21"/>
    </row>
    <row r="77" spans="1:14" s="70" customFormat="1" ht="15" customHeight="1" x14ac:dyDescent="0.25">
      <c r="A77" s="16"/>
      <c r="B77" s="258"/>
      <c r="C77" s="258"/>
      <c r="D77" s="258"/>
      <c r="E77" s="259"/>
      <c r="F77" s="25" t="e">
        <f>AVERAGE('Title Loans'!K148:AT148)</f>
        <v>#DIV/0!</v>
      </c>
      <c r="G77" s="27" t="e">
        <f>AVERAGE('Installment Loans-Unsecured'!K148:AT148)</f>
        <v>#DIV/0!</v>
      </c>
      <c r="H77" s="25" t="e">
        <f>AVERAGE('Installment Loans-Vehicle Title'!K148:AT148)</f>
        <v>#DIV/0!</v>
      </c>
      <c r="I77" s="27" t="e">
        <f>AVERAGE('Installment Loans-Secured'!K148:AT148)</f>
        <v>#DIV/0!</v>
      </c>
      <c r="J77" s="25" t="e">
        <f>AVERAGE('Refund Tax Anticipation Loans'!K148:AT148)</f>
        <v>#DIV/0!</v>
      </c>
      <c r="K77" s="55" t="e">
        <f>AVERAGE('Other Loans'!K151:AT151)</f>
        <v>#DIV/0!</v>
      </c>
      <c r="L77" s="21"/>
      <c r="M77" s="21"/>
      <c r="N77" s="21"/>
    </row>
    <row r="78" spans="1:14" s="70" customFormat="1" ht="15" customHeight="1" x14ac:dyDescent="0.25">
      <c r="A78" s="16" t="s">
        <v>99</v>
      </c>
      <c r="B78" s="256" t="s">
        <v>260</v>
      </c>
      <c r="C78" s="256"/>
      <c r="D78" s="256"/>
      <c r="E78" s="257"/>
      <c r="F78" s="80"/>
      <c r="G78" s="80"/>
      <c r="H78" s="80"/>
      <c r="I78" s="80"/>
      <c r="J78" s="80"/>
      <c r="K78" s="80"/>
    </row>
    <row r="79" spans="1:14" x14ac:dyDescent="0.25">
      <c r="B79" s="256"/>
      <c r="C79" s="256"/>
      <c r="D79" s="256"/>
      <c r="E79" s="257"/>
      <c r="F79" s="76"/>
      <c r="G79" s="76"/>
      <c r="H79" s="76"/>
      <c r="I79" s="76"/>
      <c r="J79" s="76"/>
      <c r="K79" s="76"/>
    </row>
    <row r="80" spans="1:14" s="70" customFormat="1" x14ac:dyDescent="0.25">
      <c r="B80" s="256"/>
      <c r="C80" s="256"/>
      <c r="D80" s="256"/>
      <c r="E80" s="257"/>
      <c r="F80" s="76"/>
      <c r="G80" s="76"/>
      <c r="H80" s="76"/>
      <c r="I80" s="76"/>
      <c r="J80" s="76"/>
      <c r="K80" s="76"/>
    </row>
    <row r="81" spans="2:11" x14ac:dyDescent="0.25">
      <c r="B81" s="262" t="str">
        <f>Misc!T1</f>
        <v>Bank Account Stability</v>
      </c>
      <c r="C81" s="262"/>
      <c r="D81" s="262"/>
      <c r="E81" s="263"/>
      <c r="F81" s="81" t="str">
        <f>IF('Title Loans'!J156="X",'Title Loans'!I156,"X")</f>
        <v>X</v>
      </c>
      <c r="G81" s="88" t="str">
        <f>IF('Installment Loans-Unsecured'!J156="X",Misc!T1,"X")</f>
        <v>X</v>
      </c>
      <c r="H81" s="81" t="str">
        <f>IF('Installment Loans-Vehicle Title'!J156="X",Misc!T1,"X")</f>
        <v>X</v>
      </c>
      <c r="I81" s="27" t="str">
        <f>IF('Installment Loans-Secured'!J156="X",Misc!T1,"X")</f>
        <v>X</v>
      </c>
      <c r="J81" s="81" t="str">
        <f>IF('Refund Tax Anticipation Loans'!J156="X",Misc!T1,"X")</f>
        <v>X</v>
      </c>
      <c r="K81" s="89" t="str">
        <f>IF('Other Loans'!J159="X",Misc!T1,"X")</f>
        <v>X</v>
      </c>
    </row>
    <row r="82" spans="2:11" x14ac:dyDescent="0.25">
      <c r="B82" s="262" t="str">
        <f>Misc!T2</f>
        <v>Bank Account Verification</v>
      </c>
      <c r="C82" s="262"/>
      <c r="D82" s="262"/>
      <c r="E82" s="263"/>
      <c r="F82" s="81" t="str">
        <f>IF('Title Loans'!J157="X",'Title Loans'!I157,"X")</f>
        <v>X</v>
      </c>
      <c r="G82" s="88" t="str">
        <f>IF('Installment Loans-Unsecured'!J157="X",Misc!T2,"X")</f>
        <v>X</v>
      </c>
      <c r="H82" s="81" t="str">
        <f>IF('Installment Loans-Vehicle Title'!J157="X",Misc!T2,"X")</f>
        <v>X</v>
      </c>
      <c r="I82" s="27" t="str">
        <f>IF('Installment Loans-Secured'!J157="X",Misc!T2,"X")</f>
        <v>X</v>
      </c>
      <c r="J82" s="81" t="str">
        <f>IF('Refund Tax Anticipation Loans'!J157="X",Misc!T2,"X")</f>
        <v>X</v>
      </c>
      <c r="K82" s="89" t="str">
        <f>IF('Other Loans'!J160="X",Misc!T2,"X")</f>
        <v>X</v>
      </c>
    </row>
    <row r="83" spans="2:11" x14ac:dyDescent="0.25">
      <c r="B83" s="262" t="str">
        <f>Misc!T3</f>
        <v>Clean Collateral Title</v>
      </c>
      <c r="C83" s="262"/>
      <c r="D83" s="262"/>
      <c r="E83" s="263"/>
      <c r="F83" s="81" t="str">
        <f>IF('Title Loans'!J158="X",'Title Loans'!I158,"X")</f>
        <v>X</v>
      </c>
      <c r="G83" s="88" t="str">
        <f>IF('Installment Loans-Unsecured'!J158="X",Misc!T3,"X")</f>
        <v>X</v>
      </c>
      <c r="H83" s="81" t="str">
        <f>IF('Installment Loans-Vehicle Title'!J158="X",Misc!T3,"X")</f>
        <v>X</v>
      </c>
      <c r="I83" s="27" t="str">
        <f>IF('Installment Loans-Secured'!J158="X",Misc!T3,"X")</f>
        <v>X</v>
      </c>
      <c r="J83" s="81" t="str">
        <f>IF('Refund Tax Anticipation Loans'!J158="X",Misc!T3,"X")</f>
        <v>X</v>
      </c>
      <c r="K83" s="89" t="str">
        <f>IF('Other Loans'!J161="X",Misc!T3,"X")</f>
        <v>X</v>
      </c>
    </row>
    <row r="84" spans="2:11" x14ac:dyDescent="0.25">
      <c r="B84" s="262" t="str">
        <f>Misc!T4</f>
        <v>Collateral Insurance Verification</v>
      </c>
      <c r="C84" s="262"/>
      <c r="D84" s="262"/>
      <c r="E84" s="263"/>
      <c r="F84" s="81" t="str">
        <f>IF('Title Loans'!J159="X",'Title Loans'!I159,"X")</f>
        <v>X</v>
      </c>
      <c r="G84" s="88" t="str">
        <f>IF('Installment Loans-Unsecured'!J159="X",Misc!T4,"X")</f>
        <v>X</v>
      </c>
      <c r="H84" s="81" t="str">
        <f>IF('Installment Loans-Vehicle Title'!J159="X",Misc!T4,"X")</f>
        <v>X</v>
      </c>
      <c r="I84" s="27" t="str">
        <f>IF('Installment Loans-Secured'!J159="X",Misc!T4,"X")</f>
        <v>X</v>
      </c>
      <c r="J84" s="81" t="str">
        <f>IF('Refund Tax Anticipation Loans'!J159="X",Misc!T4,"X")</f>
        <v>X</v>
      </c>
      <c r="K84" s="89" t="str">
        <f>IF('Other Loans'!J162="X",Misc!T4,"X")</f>
        <v>X</v>
      </c>
    </row>
    <row r="85" spans="2:11" x14ac:dyDescent="0.25">
      <c r="B85" s="262" t="str">
        <f>Misc!T5</f>
        <v>Collateral Value</v>
      </c>
      <c r="C85" s="262"/>
      <c r="D85" s="262"/>
      <c r="E85" s="263"/>
      <c r="F85" s="81" t="str">
        <f>IF('Title Loans'!J160="X",'Title Loans'!I160,"X")</f>
        <v>X</v>
      </c>
      <c r="G85" s="88" t="str">
        <f>IF('Installment Loans-Unsecured'!J160="X",Misc!T5,"X")</f>
        <v>X</v>
      </c>
      <c r="H85" s="81" t="str">
        <f>IF('Installment Loans-Vehicle Title'!J160="X",Misc!T5,"X")</f>
        <v>X</v>
      </c>
      <c r="I85" s="27" t="str">
        <f>IF('Installment Loans-Secured'!J160="X",Misc!T5,"X")</f>
        <v>X</v>
      </c>
      <c r="J85" s="81" t="str">
        <f>IF('Refund Tax Anticipation Loans'!J160="X",Misc!T5,"X")</f>
        <v>X</v>
      </c>
      <c r="K85" s="89" t="str">
        <f>IF('Other Loans'!J163="X",Misc!T5,"X")</f>
        <v>X</v>
      </c>
    </row>
    <row r="86" spans="2:11" x14ac:dyDescent="0.25">
      <c r="B86" s="262" t="str">
        <f>Misc!T6</f>
        <v>Credit History</v>
      </c>
      <c r="C86" s="262"/>
      <c r="D86" s="262"/>
      <c r="E86" s="263"/>
      <c r="F86" s="81" t="str">
        <f>IF('Title Loans'!J161="X",'Title Loans'!I161,"X")</f>
        <v>X</v>
      </c>
      <c r="G86" s="88" t="str">
        <f>IF('Installment Loans-Unsecured'!J161="X",Misc!T6,"X")</f>
        <v>X</v>
      </c>
      <c r="H86" s="81" t="str">
        <f>IF('Installment Loans-Vehicle Title'!J161="X",Misc!T6,"X")</f>
        <v>X</v>
      </c>
      <c r="I86" s="27" t="str">
        <f>IF('Installment Loans-Secured'!J161="X",Misc!T6,"X")</f>
        <v>X</v>
      </c>
      <c r="J86" s="81" t="str">
        <f>IF('Refund Tax Anticipation Loans'!J161="X",Misc!T6,"X")</f>
        <v>X</v>
      </c>
      <c r="K86" s="89" t="str">
        <f>IF('Other Loans'!J164="X",Misc!T6,"X")</f>
        <v>X</v>
      </c>
    </row>
    <row r="87" spans="2:11" x14ac:dyDescent="0.25">
      <c r="B87" s="262" t="str">
        <f>Misc!T7</f>
        <v>Debt to Income Percentage Requirement</v>
      </c>
      <c r="C87" s="262"/>
      <c r="D87" s="262"/>
      <c r="E87" s="263"/>
      <c r="F87" s="81" t="str">
        <f>IF('Title Loans'!J162="X",'Title Loans'!I162,"X")</f>
        <v>X</v>
      </c>
      <c r="G87" s="88" t="str">
        <f>IF('Installment Loans-Unsecured'!J162="X",Misc!T7,"X")</f>
        <v>X</v>
      </c>
      <c r="H87" s="81" t="str">
        <f>IF('Installment Loans-Vehicle Title'!J162="X",Misc!T7,"X")</f>
        <v>X</v>
      </c>
      <c r="I87" s="27" t="str">
        <f>IF('Installment Loans-Secured'!J162="X",Misc!T7,"X")</f>
        <v>X</v>
      </c>
      <c r="J87" s="81" t="str">
        <f>IF('Refund Tax Anticipation Loans'!J162="X",Misc!T7,"X")</f>
        <v>X</v>
      </c>
      <c r="K87" s="89" t="str">
        <f>IF('Other Loans'!J165="X",Misc!T7,"X")</f>
        <v>X</v>
      </c>
    </row>
    <row r="88" spans="2:11" x14ac:dyDescent="0.25">
      <c r="B88" s="262" t="str">
        <f>Misc!T8</f>
        <v>Employment Stability</v>
      </c>
      <c r="C88" s="262"/>
      <c r="D88" s="262"/>
      <c r="E88" s="263"/>
      <c r="F88" s="81" t="str">
        <f>IF('Title Loans'!J163="X",'Title Loans'!I163,"X")</f>
        <v>X</v>
      </c>
      <c r="G88" s="88" t="str">
        <f>IF('Installment Loans-Unsecured'!J163="X",Misc!T8,"X")</f>
        <v>X</v>
      </c>
      <c r="H88" s="81" t="str">
        <f>IF('Installment Loans-Vehicle Title'!J163="X",Misc!T8,"X")</f>
        <v>X</v>
      </c>
      <c r="I88" s="27" t="str">
        <f>IF('Installment Loans-Secured'!J163="X",Misc!T8,"X")</f>
        <v>X</v>
      </c>
      <c r="J88" s="81" t="str">
        <f>IF('Refund Tax Anticipation Loans'!J163="X",Misc!T8,"X")</f>
        <v>X</v>
      </c>
      <c r="K88" s="89" t="str">
        <f>IF('Other Loans'!J166="X",Misc!T8,"X")</f>
        <v>X</v>
      </c>
    </row>
    <row r="89" spans="2:11" x14ac:dyDescent="0.25">
      <c r="B89" s="262" t="str">
        <f>Misc!T9</f>
        <v>Employment Verification</v>
      </c>
      <c r="C89" s="262"/>
      <c r="D89" s="262"/>
      <c r="E89" s="263"/>
      <c r="F89" s="81" t="str">
        <f>IF('Title Loans'!J164="X",'Title Loans'!I164,"X")</f>
        <v>X</v>
      </c>
      <c r="G89" s="88" t="str">
        <f>IF('Installment Loans-Unsecured'!J164="X",Misc!T9,"X")</f>
        <v>X</v>
      </c>
      <c r="H89" s="81" t="str">
        <f>IF('Installment Loans-Vehicle Title'!J164="X",Misc!T9,"X")</f>
        <v>X</v>
      </c>
      <c r="I89" s="27" t="str">
        <f>IF('Installment Loans-Secured'!J164="X",Misc!T9,"X")</f>
        <v>X</v>
      </c>
      <c r="J89" s="81" t="str">
        <f>IF('Refund Tax Anticipation Loans'!J164="X",Misc!T9,"X")</f>
        <v>X</v>
      </c>
      <c r="K89" s="89" t="str">
        <f>IF('Other Loans'!J167="X",Misc!T9,"X")</f>
        <v>X</v>
      </c>
    </row>
    <row r="90" spans="2:11" x14ac:dyDescent="0.25">
      <c r="B90" s="262" t="str">
        <f>Misc!T10</f>
        <v>Established Borrower History with Licensee</v>
      </c>
      <c r="C90" s="262"/>
      <c r="D90" s="262"/>
      <c r="E90" s="263"/>
      <c r="F90" s="81" t="str">
        <f>IF('Title Loans'!J165="X",'Title Loans'!I165,"X")</f>
        <v>X</v>
      </c>
      <c r="G90" s="88" t="str">
        <f>IF('Installment Loans-Unsecured'!J165="X",Misc!T10,"X")</f>
        <v>X</v>
      </c>
      <c r="H90" s="81" t="str">
        <f>IF('Installment Loans-Vehicle Title'!J165="X",Misc!T10,"X")</f>
        <v>X</v>
      </c>
      <c r="I90" s="27" t="str">
        <f>IF('Installment Loans-Secured'!J165="X",Misc!T10,"X")</f>
        <v>X</v>
      </c>
      <c r="J90" s="81" t="str">
        <f>IF('Refund Tax Anticipation Loans'!J165="X",Misc!T10,"X")</f>
        <v>X</v>
      </c>
      <c r="K90" s="89" t="str">
        <f>IF('Other Loans'!J168="X",Misc!T10,"X")</f>
        <v>X</v>
      </c>
    </row>
    <row r="91" spans="2:11" x14ac:dyDescent="0.25">
      <c r="B91" s="262" t="str">
        <f>Misc!T11</f>
        <v>Estimated Tax Refund</v>
      </c>
      <c r="C91" s="262"/>
      <c r="D91" s="262"/>
      <c r="E91" s="263"/>
      <c r="F91" s="81" t="str">
        <f>IF('Title Loans'!J166="X",'Title Loans'!I166,"X")</f>
        <v>X</v>
      </c>
      <c r="G91" s="88" t="str">
        <f>IF('Installment Loans-Unsecured'!J166="X",Misc!T11,"X")</f>
        <v>X</v>
      </c>
      <c r="H91" s="81" t="str">
        <f>IF('Installment Loans-Vehicle Title'!J166="X",Misc!T11,"X")</f>
        <v>X</v>
      </c>
      <c r="I91" s="27" t="str">
        <f>IF('Installment Loans-Secured'!J166="X",Misc!T11,"X")</f>
        <v>X</v>
      </c>
      <c r="J91" s="81" t="str">
        <f>IF('Refund Tax Anticipation Loans'!J166="X",Misc!T11,"X")</f>
        <v>X</v>
      </c>
      <c r="K91" s="89" t="str">
        <f>IF('Other Loans'!J169="X",Misc!T11,"X")</f>
        <v>X</v>
      </c>
    </row>
    <row r="92" spans="2:11" x14ac:dyDescent="0.25">
      <c r="B92" s="262" t="str">
        <f>Misc!T12</f>
        <v>Identification Requirement (i.e. Photo ID)</v>
      </c>
      <c r="C92" s="262"/>
      <c r="D92" s="262"/>
      <c r="E92" s="263"/>
      <c r="F92" s="81" t="str">
        <f>IF('Title Loans'!J167="X",'Title Loans'!I167,"X")</f>
        <v>X</v>
      </c>
      <c r="G92" s="88" t="str">
        <f>IF('Installment Loans-Unsecured'!J167="X",Misc!T12,"X")</f>
        <v>X</v>
      </c>
      <c r="H92" s="81" t="str">
        <f>IF('Installment Loans-Vehicle Title'!J167="X",Misc!T12,"X")</f>
        <v>X</v>
      </c>
      <c r="I92" s="27" t="str">
        <f>IF('Installment Loans-Secured'!J167="X",Misc!T12,"X")</f>
        <v>X</v>
      </c>
      <c r="J92" s="81" t="str">
        <f>IF('Refund Tax Anticipation Loans'!J167="X",Misc!T12,"X")</f>
        <v>X</v>
      </c>
      <c r="K92" s="89" t="str">
        <f>IF('Other Loans'!J170="X",Misc!T12,"X")</f>
        <v>X</v>
      </c>
    </row>
    <row r="93" spans="2:11" x14ac:dyDescent="0.25">
      <c r="B93" s="262" t="str">
        <f>Misc!T13</f>
        <v>Income Stability</v>
      </c>
      <c r="C93" s="262"/>
      <c r="D93" s="262"/>
      <c r="E93" s="263"/>
      <c r="F93" s="81" t="str">
        <f>IF('Title Loans'!J168="X",'Title Loans'!I168,"X")</f>
        <v>X</v>
      </c>
      <c r="G93" s="88" t="str">
        <f>IF('Installment Loans-Unsecured'!J168="X",Misc!T13,"X")</f>
        <v>X</v>
      </c>
      <c r="H93" s="81" t="str">
        <f>IF('Installment Loans-Vehicle Title'!J168="X",Misc!T13,"X")</f>
        <v>X</v>
      </c>
      <c r="I93" s="27" t="str">
        <f>IF('Installment Loans-Secured'!J168="X",Misc!T13,"X")</f>
        <v>X</v>
      </c>
      <c r="J93" s="81" t="str">
        <f>IF('Refund Tax Anticipation Loans'!J168="X",Misc!T13,"X")</f>
        <v>X</v>
      </c>
      <c r="K93" s="89" t="str">
        <f>IF('Other Loans'!J171="X",Misc!T13,"X")</f>
        <v>X</v>
      </c>
    </row>
    <row r="94" spans="2:11" x14ac:dyDescent="0.25">
      <c r="B94" s="262" t="str">
        <f>Misc!T14</f>
        <v>Income Verification</v>
      </c>
      <c r="C94" s="262"/>
      <c r="D94" s="262"/>
      <c r="E94" s="263"/>
      <c r="F94" s="81" t="str">
        <f>IF('Title Loans'!J169="X",'Title Loans'!I169,"X")</f>
        <v>X</v>
      </c>
      <c r="G94" s="88" t="str">
        <f>IF('Installment Loans-Unsecured'!J169="X",Misc!T14,"X")</f>
        <v>X</v>
      </c>
      <c r="H94" s="81" t="str">
        <f>IF('Installment Loans-Vehicle Title'!J169="X",Misc!T14,"X")</f>
        <v>X</v>
      </c>
      <c r="I94" s="27" t="str">
        <f>IF('Installment Loans-Secured'!J169="X",Misc!T14,"X")</f>
        <v>X</v>
      </c>
      <c r="J94" s="81" t="str">
        <f>IF('Refund Tax Anticipation Loans'!J169="X",Misc!T14,"X")</f>
        <v>X</v>
      </c>
      <c r="K94" s="89" t="str">
        <f>IF('Other Loans'!J172="X",Misc!T14,"X")</f>
        <v>X</v>
      </c>
    </row>
    <row r="95" spans="2:11" x14ac:dyDescent="0.25">
      <c r="B95" s="262" t="str">
        <f>Misc!T15</f>
        <v>Minimum Employment Requirement</v>
      </c>
      <c r="C95" s="262"/>
      <c r="D95" s="262"/>
      <c r="E95" s="263"/>
      <c r="F95" s="81" t="str">
        <f>IF('Title Loans'!J170="X",'Title Loans'!I170,"X")</f>
        <v>X</v>
      </c>
      <c r="G95" s="88" t="str">
        <f>IF('Installment Loans-Unsecured'!J170="X",Misc!T15,"X")</f>
        <v>X</v>
      </c>
      <c r="H95" s="81" t="str">
        <f>IF('Installment Loans-Vehicle Title'!J170="X",Misc!T15,"X")</f>
        <v>X</v>
      </c>
      <c r="I95" s="27" t="str">
        <f>IF('Installment Loans-Secured'!J170="X",Misc!T15,"X")</f>
        <v>X</v>
      </c>
      <c r="J95" s="81" t="str">
        <f>IF('Refund Tax Anticipation Loans'!J170="X",Misc!T15,"X")</f>
        <v>X</v>
      </c>
      <c r="K95" s="89" t="str">
        <f>IF('Other Loans'!J173="X",Misc!T15,"X")</f>
        <v>X</v>
      </c>
    </row>
    <row r="96" spans="2:11" x14ac:dyDescent="0.25">
      <c r="B96" s="262" t="str">
        <f>Misc!T16</f>
        <v>Minimum Income Requirement</v>
      </c>
      <c r="C96" s="262"/>
      <c r="D96" s="262"/>
      <c r="E96" s="263"/>
      <c r="F96" s="81" t="str">
        <f>IF('Title Loans'!J171="X",'Title Loans'!I171,"X")</f>
        <v>X</v>
      </c>
      <c r="G96" s="88" t="str">
        <f>IF('Installment Loans-Unsecured'!J171="X",Misc!T16,"X")</f>
        <v>X</v>
      </c>
      <c r="H96" s="81" t="str">
        <f>IF('Installment Loans-Vehicle Title'!J171="X",Misc!T16,"X")</f>
        <v>X</v>
      </c>
      <c r="I96" s="27" t="str">
        <f>IF('Installment Loans-Secured'!J171="X",Misc!T16,"X")</f>
        <v>X</v>
      </c>
      <c r="J96" s="81" t="str">
        <f>IF('Refund Tax Anticipation Loans'!J171="X",Misc!T16,"X")</f>
        <v>X</v>
      </c>
      <c r="K96" s="89" t="str">
        <f>IF('Other Loans'!J174="X",Misc!T16,"X")</f>
        <v>X</v>
      </c>
    </row>
    <row r="97" spans="2:11" x14ac:dyDescent="0.25">
      <c r="B97" s="262" t="str">
        <f>Misc!T17</f>
        <v>Minimum Residence Requirement</v>
      </c>
      <c r="C97" s="262"/>
      <c r="D97" s="262"/>
      <c r="E97" s="263"/>
      <c r="F97" s="81" t="str">
        <f>IF('Title Loans'!J172="X",'Title Loans'!I172,"X")</f>
        <v>X</v>
      </c>
      <c r="G97" s="88" t="str">
        <f>IF('Installment Loans-Unsecured'!J172="X",Misc!T17,"X")</f>
        <v>X</v>
      </c>
      <c r="H97" s="81" t="str">
        <f>IF('Installment Loans-Vehicle Title'!J172="X",Misc!T17,"X")</f>
        <v>X</v>
      </c>
      <c r="I97" s="27" t="str">
        <f>IF('Installment Loans-Secured'!J172="X",Misc!T17,"X")</f>
        <v>X</v>
      </c>
      <c r="J97" s="81" t="str">
        <f>IF('Refund Tax Anticipation Loans'!J172="X",Misc!T17,"X")</f>
        <v>X</v>
      </c>
      <c r="K97" s="89" t="str">
        <f>IF('Other Loans'!J175="X",Misc!T17,"X")</f>
        <v>X</v>
      </c>
    </row>
    <row r="98" spans="2:11" x14ac:dyDescent="0.25">
      <c r="B98" s="262" t="str">
        <f>Misc!T18</f>
        <v>Personal Information Verification</v>
      </c>
      <c r="C98" s="262"/>
      <c r="D98" s="262"/>
      <c r="E98" s="263"/>
      <c r="F98" s="81" t="str">
        <f>IF('Title Loans'!J173="X",'Title Loans'!I173,"X")</f>
        <v>X</v>
      </c>
      <c r="G98" s="88" t="str">
        <f>IF('Installment Loans-Unsecured'!J173="X",Misc!T18,"X")</f>
        <v>X</v>
      </c>
      <c r="H98" s="81" t="str">
        <f>IF('Installment Loans-Vehicle Title'!J173="X",Misc!T18,"X")</f>
        <v>X</v>
      </c>
      <c r="I98" s="27" t="str">
        <f>IF('Installment Loans-Secured'!J173="X",Misc!T18,"X")</f>
        <v>X</v>
      </c>
      <c r="J98" s="81" t="str">
        <f>IF('Refund Tax Anticipation Loans'!J173="X",Misc!T18,"X")</f>
        <v>X</v>
      </c>
      <c r="K98" s="89" t="str">
        <f>IF('Other Loans'!J176="X",Misc!T18,"X")</f>
        <v>X</v>
      </c>
    </row>
    <row r="99" spans="2:11" x14ac:dyDescent="0.25">
      <c r="B99" s="262" t="str">
        <f>Misc!T19</f>
        <v>Residence Stability</v>
      </c>
      <c r="C99" s="262"/>
      <c r="D99" s="262"/>
      <c r="E99" s="263"/>
      <c r="F99" s="81" t="str">
        <f>IF('Title Loans'!J174="X",'Title Loans'!I174,"X")</f>
        <v>X</v>
      </c>
      <c r="G99" s="88" t="str">
        <f>IF('Installment Loans-Unsecured'!J174="X",Misc!T19,"X")</f>
        <v>X</v>
      </c>
      <c r="H99" s="81" t="str">
        <f>IF('Installment Loans-Vehicle Title'!J174="X",Misc!T19,"X")</f>
        <v>X</v>
      </c>
      <c r="I99" s="27" t="str">
        <f>IF('Installment Loans-Secured'!J174="X",Misc!T19,"X")</f>
        <v>X</v>
      </c>
      <c r="J99" s="81" t="str">
        <f>IF('Refund Tax Anticipation Loans'!J174="X",Misc!T19,"X")</f>
        <v>X</v>
      </c>
      <c r="K99" s="89" t="str">
        <f>IF('Other Loans'!J177="X",Misc!T19,"X")</f>
        <v>X</v>
      </c>
    </row>
    <row r="100" spans="2:11" x14ac:dyDescent="0.25">
      <c r="B100" s="262" t="str">
        <f>Misc!T20</f>
        <v>Residence Verification</v>
      </c>
      <c r="C100" s="262"/>
      <c r="D100" s="262"/>
      <c r="E100" s="263"/>
      <c r="F100" s="81" t="str">
        <f>IF('Title Loans'!J175="X",'Title Loans'!I175,"X")</f>
        <v>X</v>
      </c>
      <c r="G100" s="88" t="str">
        <f>IF('Installment Loans-Unsecured'!J175="X",Misc!T20,"X")</f>
        <v>X</v>
      </c>
      <c r="H100" s="81" t="str">
        <f>IF('Installment Loans-Vehicle Title'!J175="X",Misc!T20,"X")</f>
        <v>X</v>
      </c>
      <c r="I100" s="27" t="str">
        <f>IF('Installment Loans-Secured'!J175="X",Misc!T20,"X")</f>
        <v>X</v>
      </c>
      <c r="J100" s="81" t="str">
        <f>IF('Refund Tax Anticipation Loans'!J175="X",Misc!T20,"X")</f>
        <v>X</v>
      </c>
      <c r="K100" s="89" t="str">
        <f>IF('Other Loans'!J178="X",Misc!T20,"X")</f>
        <v>X</v>
      </c>
    </row>
    <row r="101" spans="2:11" x14ac:dyDescent="0.25">
      <c r="B101" s="262" t="str">
        <f>Misc!T21</f>
        <v>References</v>
      </c>
      <c r="C101" s="262"/>
      <c r="D101" s="262"/>
      <c r="E101" s="263"/>
      <c r="F101" s="81" t="str">
        <f>IF('Title Loans'!J176="X",'Title Loans'!I176,"X")</f>
        <v>X</v>
      </c>
      <c r="G101" s="88" t="str">
        <f>IF('Installment Loans-Unsecured'!J176="X",Misc!T21,"X")</f>
        <v>X</v>
      </c>
      <c r="H101" s="81" t="str">
        <f>IF('Installment Loans-Vehicle Title'!J176="X",Misc!T21,"X")</f>
        <v>X</v>
      </c>
      <c r="I101" s="27" t="str">
        <f>IF('Installment Loans-Secured'!J176="X",Misc!T21,"X")</f>
        <v>X</v>
      </c>
      <c r="J101" s="81" t="str">
        <f>IF('Refund Tax Anticipation Loans'!J176="X",Misc!T21,"X")</f>
        <v>X</v>
      </c>
      <c r="K101" s="89" t="str">
        <f>IF('Other Loans'!J179="X",Misc!T21,"X")</f>
        <v>X</v>
      </c>
    </row>
    <row r="102" spans="2:11" x14ac:dyDescent="0.25">
      <c r="B102" s="262" t="str">
        <f>Misc!T22</f>
        <v>Requested Loan Amount</v>
      </c>
      <c r="C102" s="262"/>
      <c r="D102" s="262"/>
      <c r="E102" s="263"/>
      <c r="F102" s="81" t="str">
        <f>IF('Title Loans'!J177="X",'Title Loans'!I177,"X")</f>
        <v>X</v>
      </c>
      <c r="G102" s="88" t="str">
        <f>IF('Installment Loans-Unsecured'!J177="X",Misc!T22,"X")</f>
        <v>X</v>
      </c>
      <c r="H102" s="81" t="str">
        <f>IF('Installment Loans-Vehicle Title'!J177="X",Misc!T22,"X")</f>
        <v>X</v>
      </c>
      <c r="I102" s="27" t="str">
        <f>IF('Installment Loans-Secured'!J177="X",Misc!T22,"X")</f>
        <v>X</v>
      </c>
      <c r="J102" s="81" t="str">
        <f>IF('Refund Tax Anticipation Loans'!J177="X",Misc!T22,"X")</f>
        <v>X</v>
      </c>
      <c r="K102" s="89" t="str">
        <f>IF('Other Loans'!J180="X",Misc!T22,"X")</f>
        <v>X</v>
      </c>
    </row>
    <row r="103" spans="2:11" x14ac:dyDescent="0.25">
      <c r="B103" s="262" t="str">
        <f>Misc!T23</f>
        <v>Other</v>
      </c>
      <c r="C103" s="262"/>
      <c r="D103" s="262"/>
      <c r="E103" s="263"/>
      <c r="F103" s="81" t="str">
        <f>IF('Title Loans'!J178="X",'Title Loans'!I178,"X")</f>
        <v>X</v>
      </c>
      <c r="G103" s="88" t="str">
        <f>IF('Installment Loans-Unsecured'!J178="X",Misc!T23,"X")</f>
        <v>X</v>
      </c>
      <c r="H103" s="81" t="str">
        <f>IF('Installment Loans-Vehicle Title'!J178="X",Misc!T23,"X")</f>
        <v>X</v>
      </c>
      <c r="I103" s="27" t="str">
        <f>IF('Installment Loans-Secured'!J178="X",Misc!T23,"X")</f>
        <v>X</v>
      </c>
      <c r="J103" s="81" t="str">
        <f>IF('Refund Tax Anticipation Loans'!J178="X",Misc!T23,"X")</f>
        <v>X</v>
      </c>
      <c r="K103" s="89" t="str">
        <f>IF('Other Loans'!J181="X",Misc!T23,"X")</f>
        <v>X</v>
      </c>
    </row>
  </sheetData>
  <sheetProtection algorithmName="SHA-512" hashValue="hTmiV3Mc33I8ArPkqho7LxpSEuNELCNW4VuTV8YZuytsy1dzJy3gkey3v+KOX0SplxHdW3cMzMpqg6Rilq10NA==" saltValue="SXn18NIE3q89GgYdMdwFyw==" spinCount="100000" sheet="1" objects="1" scenarios="1"/>
  <mergeCells count="91">
    <mergeCell ref="B32:E32"/>
    <mergeCell ref="B26:E26"/>
    <mergeCell ref="B27:E27"/>
    <mergeCell ref="B29:E29"/>
    <mergeCell ref="B30:E30"/>
    <mergeCell ref="B31:E31"/>
    <mergeCell ref="A1:K1"/>
    <mergeCell ref="A2:K2"/>
    <mergeCell ref="A3:K3"/>
    <mergeCell ref="B7:E7"/>
    <mergeCell ref="B22:E22"/>
    <mergeCell ref="B8:E8"/>
    <mergeCell ref="B9:E9"/>
    <mergeCell ref="B10:E10"/>
    <mergeCell ref="B11:E11"/>
    <mergeCell ref="B12:E12"/>
    <mergeCell ref="B13:E13"/>
    <mergeCell ref="B14:E14"/>
    <mergeCell ref="B15:E15"/>
    <mergeCell ref="B16:E16"/>
    <mergeCell ref="B17:E17"/>
    <mergeCell ref="B18:E18"/>
    <mergeCell ref="B19:E19"/>
    <mergeCell ref="B20:E20"/>
    <mergeCell ref="B56:E56"/>
    <mergeCell ref="B57:E57"/>
    <mergeCell ref="B36:E36"/>
    <mergeCell ref="B37:E37"/>
    <mergeCell ref="B43:E43"/>
    <mergeCell ref="B46:E46"/>
    <mergeCell ref="B48:E48"/>
    <mergeCell ref="B53:E53"/>
    <mergeCell ref="B55:E55"/>
    <mergeCell ref="B33:E33"/>
    <mergeCell ref="B34:E34"/>
    <mergeCell ref="B23:E23"/>
    <mergeCell ref="B24:E24"/>
    <mergeCell ref="B21:E21"/>
    <mergeCell ref="B81:E81"/>
    <mergeCell ref="B82:E82"/>
    <mergeCell ref="B60:E60"/>
    <mergeCell ref="B61:E61"/>
    <mergeCell ref="B62:E62"/>
    <mergeCell ref="B63:E63"/>
    <mergeCell ref="B64:E64"/>
    <mergeCell ref="B68:E68"/>
    <mergeCell ref="B69:E69"/>
    <mergeCell ref="B71:E71"/>
    <mergeCell ref="B72:E72"/>
    <mergeCell ref="B73:E73"/>
    <mergeCell ref="B89:E89"/>
    <mergeCell ref="B90:E90"/>
    <mergeCell ref="B91:E91"/>
    <mergeCell ref="B92:E92"/>
    <mergeCell ref="B83:E83"/>
    <mergeCell ref="B84:E84"/>
    <mergeCell ref="B85:E85"/>
    <mergeCell ref="B86:E86"/>
    <mergeCell ref="B87:E87"/>
    <mergeCell ref="B25:E25"/>
    <mergeCell ref="B28:E28"/>
    <mergeCell ref="B103:E103"/>
    <mergeCell ref="B70:E70"/>
    <mergeCell ref="B98:E98"/>
    <mergeCell ref="B99:E99"/>
    <mergeCell ref="B100:E100"/>
    <mergeCell ref="B101:E101"/>
    <mergeCell ref="B102:E102"/>
    <mergeCell ref="B93:E93"/>
    <mergeCell ref="B94:E94"/>
    <mergeCell ref="B95:E95"/>
    <mergeCell ref="B96:E96"/>
    <mergeCell ref="B97:E97"/>
    <mergeCell ref="B88:E88"/>
    <mergeCell ref="B45:E45"/>
    <mergeCell ref="B35:E35"/>
    <mergeCell ref="B38:E40"/>
    <mergeCell ref="B41:E42"/>
    <mergeCell ref="B44:E44"/>
    <mergeCell ref="B78:E80"/>
    <mergeCell ref="B67:E67"/>
    <mergeCell ref="B74:E75"/>
    <mergeCell ref="B76:E77"/>
    <mergeCell ref="B49:E50"/>
    <mergeCell ref="B51:E51"/>
    <mergeCell ref="B52:E52"/>
    <mergeCell ref="B65:E65"/>
    <mergeCell ref="B66:E66"/>
    <mergeCell ref="B54:E54"/>
    <mergeCell ref="B58:E58"/>
    <mergeCell ref="B59:E59"/>
  </mergeCells>
  <pageMargins left="0.7" right="0.7" top="0.75" bottom="0.75" header="0.3" footer="0.3"/>
  <pageSetup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11"/>
  <dimension ref="A1:X50"/>
  <sheetViews>
    <sheetView topLeftCell="F1" workbookViewId="0">
      <selection activeCell="N21" sqref="N21"/>
    </sheetView>
  </sheetViews>
  <sheetFormatPr defaultRowHeight="15" x14ac:dyDescent="0.25"/>
  <sheetData>
    <row r="1" spans="1:24" x14ac:dyDescent="0.25">
      <c r="A1" t="s">
        <v>17</v>
      </c>
      <c r="C1" s="1" t="s">
        <v>34</v>
      </c>
      <c r="F1" s="19" t="s">
        <v>4</v>
      </c>
      <c r="G1" s="19"/>
      <c r="H1" s="19"/>
      <c r="I1" s="19"/>
      <c r="J1" t="s">
        <v>145</v>
      </c>
      <c r="N1" t="s">
        <v>155</v>
      </c>
      <c r="T1" s="18" t="s">
        <v>169</v>
      </c>
      <c r="U1" s="17"/>
      <c r="V1" s="17"/>
      <c r="W1" s="17"/>
      <c r="X1" s="17"/>
    </row>
    <row r="2" spans="1:24" x14ac:dyDescent="0.25">
      <c r="C2" s="2" t="s">
        <v>35</v>
      </c>
      <c r="F2" s="20" t="s">
        <v>5</v>
      </c>
      <c r="G2" s="20"/>
      <c r="H2" s="20"/>
      <c r="I2" s="20"/>
      <c r="J2" t="s">
        <v>146</v>
      </c>
      <c r="N2" t="s">
        <v>150</v>
      </c>
      <c r="T2" s="18" t="s">
        <v>168</v>
      </c>
      <c r="U2" s="17"/>
      <c r="V2" s="17"/>
      <c r="W2" s="17"/>
      <c r="X2" s="17"/>
    </row>
    <row r="3" spans="1:24" x14ac:dyDescent="0.25">
      <c r="C3" s="2" t="s">
        <v>36</v>
      </c>
      <c r="F3" s="20" t="s">
        <v>6</v>
      </c>
      <c r="G3" s="20"/>
      <c r="H3" s="20"/>
      <c r="I3" s="20"/>
      <c r="J3" t="s">
        <v>147</v>
      </c>
      <c r="N3" t="s">
        <v>151</v>
      </c>
      <c r="T3" s="17" t="s">
        <v>100</v>
      </c>
      <c r="U3" s="17"/>
      <c r="V3" s="17"/>
      <c r="W3" s="17"/>
      <c r="X3" s="17"/>
    </row>
    <row r="4" spans="1:24" x14ac:dyDescent="0.25">
      <c r="C4" s="2" t="s">
        <v>37</v>
      </c>
      <c r="F4" s="20" t="s">
        <v>7</v>
      </c>
      <c r="G4" s="20"/>
      <c r="H4" s="20"/>
      <c r="I4" s="20"/>
      <c r="J4" t="s">
        <v>148</v>
      </c>
      <c r="N4" t="s">
        <v>152</v>
      </c>
      <c r="T4" s="17" t="s">
        <v>101</v>
      </c>
      <c r="U4" s="17"/>
      <c r="V4" s="17"/>
      <c r="W4" s="17"/>
      <c r="X4" s="17"/>
    </row>
    <row r="5" spans="1:24" x14ac:dyDescent="0.25">
      <c r="C5" s="2" t="s">
        <v>38</v>
      </c>
      <c r="F5" s="20" t="s">
        <v>8</v>
      </c>
      <c r="G5" s="20"/>
      <c r="H5" s="20"/>
      <c r="I5" s="20"/>
      <c r="J5" t="s">
        <v>137</v>
      </c>
      <c r="N5" t="s">
        <v>156</v>
      </c>
      <c r="T5" s="17" t="s">
        <v>102</v>
      </c>
      <c r="U5" s="17"/>
      <c r="V5" s="17"/>
      <c r="W5" s="17"/>
      <c r="X5" s="17"/>
    </row>
    <row r="6" spans="1:24" x14ac:dyDescent="0.25">
      <c r="C6" s="2" t="s">
        <v>39</v>
      </c>
      <c r="F6" s="20" t="s">
        <v>9</v>
      </c>
      <c r="G6" s="20"/>
      <c r="H6" s="20"/>
      <c r="I6" s="20"/>
      <c r="J6" t="s">
        <v>138</v>
      </c>
      <c r="N6" t="s">
        <v>153</v>
      </c>
      <c r="T6" s="17" t="s">
        <v>103</v>
      </c>
      <c r="U6" s="17"/>
      <c r="V6" s="17"/>
      <c r="W6" s="17"/>
      <c r="X6" s="17"/>
    </row>
    <row r="7" spans="1:24" x14ac:dyDescent="0.25">
      <c r="C7" s="2" t="s">
        <v>40</v>
      </c>
      <c r="F7" s="20" t="s">
        <v>10</v>
      </c>
      <c r="G7" s="20"/>
      <c r="H7" s="20"/>
      <c r="I7" s="20"/>
      <c r="J7" t="s">
        <v>139</v>
      </c>
      <c r="N7" t="s">
        <v>157</v>
      </c>
      <c r="T7" s="17" t="s">
        <v>104</v>
      </c>
      <c r="U7" s="17"/>
      <c r="V7" s="17"/>
      <c r="W7" s="17"/>
      <c r="X7" s="17"/>
    </row>
    <row r="8" spans="1:24" x14ac:dyDescent="0.25">
      <c r="C8" s="2" t="s">
        <v>41</v>
      </c>
      <c r="F8" s="20" t="s">
        <v>11</v>
      </c>
      <c r="G8" s="20"/>
      <c r="H8" s="20"/>
      <c r="I8" s="20"/>
      <c r="J8" t="s">
        <v>140</v>
      </c>
      <c r="N8" t="s">
        <v>158</v>
      </c>
      <c r="T8" s="17" t="s">
        <v>105</v>
      </c>
      <c r="U8" s="17"/>
      <c r="V8" s="17"/>
      <c r="W8" s="17"/>
      <c r="X8" s="17"/>
    </row>
    <row r="9" spans="1:24" x14ac:dyDescent="0.25">
      <c r="C9" s="2" t="s">
        <v>42</v>
      </c>
      <c r="F9" s="20" t="s">
        <v>12</v>
      </c>
      <c r="G9" s="20"/>
      <c r="H9" s="20"/>
      <c r="I9" s="20"/>
      <c r="J9" t="s">
        <v>141</v>
      </c>
      <c r="N9" t="s">
        <v>159</v>
      </c>
      <c r="T9" s="17" t="s">
        <v>106</v>
      </c>
      <c r="U9" s="17"/>
      <c r="V9" s="17"/>
      <c r="W9" s="17"/>
      <c r="X9" s="17"/>
    </row>
    <row r="10" spans="1:24" x14ac:dyDescent="0.25">
      <c r="C10" s="2" t="s">
        <v>43</v>
      </c>
      <c r="F10" s="20" t="s">
        <v>13</v>
      </c>
      <c r="G10" s="20"/>
      <c r="H10" s="20"/>
      <c r="I10" s="20"/>
      <c r="J10" t="s">
        <v>142</v>
      </c>
      <c r="N10" t="s">
        <v>160</v>
      </c>
      <c r="T10" s="17" t="s">
        <v>166</v>
      </c>
      <c r="U10" s="17"/>
      <c r="V10" s="17"/>
      <c r="W10" s="17"/>
      <c r="X10" s="17"/>
    </row>
    <row r="11" spans="1:24" x14ac:dyDescent="0.25">
      <c r="C11" s="2" t="s">
        <v>44</v>
      </c>
      <c r="F11" s="20" t="s">
        <v>14</v>
      </c>
      <c r="G11" s="20"/>
      <c r="H11" s="20"/>
      <c r="I11" s="20"/>
      <c r="J11" t="s">
        <v>143</v>
      </c>
      <c r="N11" t="s">
        <v>161</v>
      </c>
      <c r="T11" s="17" t="s">
        <v>107</v>
      </c>
      <c r="U11" s="17"/>
      <c r="V11" s="17"/>
      <c r="W11" s="17"/>
      <c r="X11" s="17"/>
    </row>
    <row r="12" spans="1:24" x14ac:dyDescent="0.25">
      <c r="C12" s="2" t="s">
        <v>45</v>
      </c>
      <c r="F12" s="20" t="s">
        <v>15</v>
      </c>
      <c r="G12" s="20"/>
      <c r="H12" s="20"/>
      <c r="I12" s="20"/>
      <c r="J12" t="s">
        <v>144</v>
      </c>
      <c r="N12" t="s">
        <v>162</v>
      </c>
      <c r="T12" s="17" t="s">
        <v>108</v>
      </c>
      <c r="U12" s="17"/>
      <c r="V12" s="17"/>
      <c r="W12" s="17"/>
      <c r="X12" s="17"/>
    </row>
    <row r="13" spans="1:24" x14ac:dyDescent="0.25">
      <c r="C13" s="2" t="s">
        <v>46</v>
      </c>
      <c r="F13" s="20" t="s">
        <v>16</v>
      </c>
      <c r="G13" s="20"/>
      <c r="H13" s="20"/>
      <c r="I13" s="20"/>
      <c r="J13" t="s">
        <v>149</v>
      </c>
      <c r="N13" t="s">
        <v>163</v>
      </c>
      <c r="T13" s="17" t="s">
        <v>109</v>
      </c>
      <c r="U13" s="17"/>
      <c r="V13" s="17"/>
      <c r="W13" s="17"/>
      <c r="X13" s="17"/>
    </row>
    <row r="14" spans="1:24" x14ac:dyDescent="0.25">
      <c r="C14" s="3" t="s">
        <v>47</v>
      </c>
      <c r="N14" t="s">
        <v>164</v>
      </c>
      <c r="T14" s="17" t="s">
        <v>110</v>
      </c>
      <c r="U14" s="17"/>
    </row>
    <row r="15" spans="1:24" x14ac:dyDescent="0.25">
      <c r="C15" s="2" t="s">
        <v>48</v>
      </c>
      <c r="N15" t="s">
        <v>165</v>
      </c>
      <c r="T15" s="17" t="s">
        <v>111</v>
      </c>
      <c r="U15" s="17"/>
    </row>
    <row r="16" spans="1:24" x14ac:dyDescent="0.25">
      <c r="C16" s="2" t="s">
        <v>49</v>
      </c>
      <c r="N16" t="s">
        <v>154</v>
      </c>
      <c r="T16" s="17" t="s">
        <v>112</v>
      </c>
      <c r="U16" s="17"/>
    </row>
    <row r="17" spans="3:21" x14ac:dyDescent="0.25">
      <c r="C17" s="2" t="s">
        <v>50</v>
      </c>
      <c r="N17" t="s">
        <v>271</v>
      </c>
      <c r="T17" s="17" t="s">
        <v>113</v>
      </c>
      <c r="U17" s="17"/>
    </row>
    <row r="18" spans="3:21" x14ac:dyDescent="0.25">
      <c r="C18" s="2" t="s">
        <v>51</v>
      </c>
      <c r="T18" s="17" t="s">
        <v>114</v>
      </c>
      <c r="U18" s="17"/>
    </row>
    <row r="19" spans="3:21" x14ac:dyDescent="0.25">
      <c r="C19" s="2" t="s">
        <v>52</v>
      </c>
      <c r="T19" s="17" t="s">
        <v>115</v>
      </c>
      <c r="U19" s="17"/>
    </row>
    <row r="20" spans="3:21" x14ac:dyDescent="0.25">
      <c r="C20" s="2" t="s">
        <v>53</v>
      </c>
      <c r="T20" s="17" t="s">
        <v>116</v>
      </c>
      <c r="U20" s="17"/>
    </row>
    <row r="21" spans="3:21" x14ac:dyDescent="0.25">
      <c r="C21" s="2" t="s">
        <v>54</v>
      </c>
      <c r="T21" s="17" t="s">
        <v>167</v>
      </c>
    </row>
    <row r="22" spans="3:21" x14ac:dyDescent="0.25">
      <c r="C22" s="2" t="s">
        <v>55</v>
      </c>
      <c r="T22" s="18" t="s">
        <v>187</v>
      </c>
    </row>
    <row r="23" spans="3:21" x14ac:dyDescent="0.25">
      <c r="C23" s="2" t="s">
        <v>56</v>
      </c>
      <c r="T23" s="18" t="s">
        <v>16</v>
      </c>
    </row>
    <row r="24" spans="3:21" x14ac:dyDescent="0.25">
      <c r="C24" s="2" t="s">
        <v>57</v>
      </c>
    </row>
    <row r="25" spans="3:21" x14ac:dyDescent="0.25">
      <c r="C25" s="2" t="s">
        <v>58</v>
      </c>
    </row>
    <row r="26" spans="3:21" x14ac:dyDescent="0.25">
      <c r="C26" s="2" t="s">
        <v>59</v>
      </c>
    </row>
    <row r="27" spans="3:21" x14ac:dyDescent="0.25">
      <c r="C27" s="3" t="s">
        <v>60</v>
      </c>
    </row>
    <row r="28" spans="3:21" x14ac:dyDescent="0.25">
      <c r="C28" s="2" t="s">
        <v>61</v>
      </c>
    </row>
    <row r="29" spans="3:21" x14ac:dyDescent="0.25">
      <c r="C29" s="2" t="s">
        <v>62</v>
      </c>
    </row>
    <row r="30" spans="3:21" x14ac:dyDescent="0.25">
      <c r="C30" s="2" t="s">
        <v>63</v>
      </c>
    </row>
    <row r="31" spans="3:21" x14ac:dyDescent="0.25">
      <c r="C31" s="3" t="s">
        <v>64</v>
      </c>
    </row>
    <row r="32" spans="3:21" x14ac:dyDescent="0.25">
      <c r="C32" s="2" t="s">
        <v>65</v>
      </c>
    </row>
    <row r="33" spans="3:3" x14ac:dyDescent="0.25">
      <c r="C33" s="2" t="s">
        <v>66</v>
      </c>
    </row>
    <row r="34" spans="3:3" x14ac:dyDescent="0.25">
      <c r="C34" s="2" t="s">
        <v>67</v>
      </c>
    </row>
    <row r="35" spans="3:3" x14ac:dyDescent="0.25">
      <c r="C35" s="2" t="s">
        <v>68</v>
      </c>
    </row>
    <row r="36" spans="3:3" x14ac:dyDescent="0.25">
      <c r="C36" s="2" t="s">
        <v>69</v>
      </c>
    </row>
    <row r="37" spans="3:3" x14ac:dyDescent="0.25">
      <c r="C37" s="2" t="s">
        <v>70</v>
      </c>
    </row>
    <row r="38" spans="3:3" x14ac:dyDescent="0.25">
      <c r="C38" s="3" t="s">
        <v>71</v>
      </c>
    </row>
    <row r="39" spans="3:3" x14ac:dyDescent="0.25">
      <c r="C39" s="2" t="s">
        <v>72</v>
      </c>
    </row>
    <row r="40" spans="3:3" x14ac:dyDescent="0.25">
      <c r="C40" s="2" t="s">
        <v>73</v>
      </c>
    </row>
    <row r="41" spans="3:3" x14ac:dyDescent="0.25">
      <c r="C41" s="2" t="s">
        <v>74</v>
      </c>
    </row>
    <row r="42" spans="3:3" x14ac:dyDescent="0.25">
      <c r="C42" s="2" t="s">
        <v>75</v>
      </c>
    </row>
    <row r="43" spans="3:3" x14ac:dyDescent="0.25">
      <c r="C43" s="2" t="s">
        <v>76</v>
      </c>
    </row>
    <row r="44" spans="3:3" x14ac:dyDescent="0.25">
      <c r="C44" s="2" t="s">
        <v>77</v>
      </c>
    </row>
    <row r="45" spans="3:3" x14ac:dyDescent="0.25">
      <c r="C45" s="2" t="s">
        <v>78</v>
      </c>
    </row>
    <row r="46" spans="3:3" x14ac:dyDescent="0.25">
      <c r="C46" s="2" t="s">
        <v>79</v>
      </c>
    </row>
    <row r="47" spans="3:3" x14ac:dyDescent="0.25">
      <c r="C47" s="2" t="s">
        <v>80</v>
      </c>
    </row>
    <row r="48" spans="3:3" x14ac:dyDescent="0.25">
      <c r="C48" s="2" t="s">
        <v>81</v>
      </c>
    </row>
    <row r="49" spans="3:3" x14ac:dyDescent="0.25">
      <c r="C49" s="2" t="s">
        <v>82</v>
      </c>
    </row>
    <row r="50" spans="3:3" x14ac:dyDescent="0.25">
      <c r="C50" s="3" t="s">
        <v>83</v>
      </c>
    </row>
  </sheetData>
  <hyperlinks>
    <hyperlink ref="C2" r:id="rId1" display="http://state.1keydata.com/alabama.php"/>
    <hyperlink ref="C3" r:id="rId2" display="http://state.1keydata.com/alaska.php"/>
    <hyperlink ref="C4" r:id="rId3" display="http://state.1keydata.com/arizona.php"/>
    <hyperlink ref="C5" r:id="rId4" display="http://state.1keydata.com/arkansas.php"/>
    <hyperlink ref="C7" r:id="rId5" display="http://state.1keydata.com/colorado.php"/>
    <hyperlink ref="C8" r:id="rId6" display="http://state.1keydata.com/connecticut.php"/>
    <hyperlink ref="C9" r:id="rId7" display="http://state.1keydata.com/delaware.php"/>
    <hyperlink ref="C10" r:id="rId8" display="http://state.1keydata.com/florida.php"/>
    <hyperlink ref="C11" r:id="rId9" display="http://state.1keydata.com/georgia.php"/>
    <hyperlink ref="C12" r:id="rId10" display="http://state.1keydata.com/hawaii.php"/>
    <hyperlink ref="C13" r:id="rId11" display="http://state.1keydata.com/idaho.php"/>
    <hyperlink ref="C14" r:id="rId12" display="http://state.1keydata.com/illinois.php"/>
    <hyperlink ref="C15" r:id="rId13" display="http://state.1keydata.com/indiana.php"/>
    <hyperlink ref="C16" r:id="rId14" display="http://state.1keydata.com/iowa.php"/>
    <hyperlink ref="C17" r:id="rId15" display="http://state.1keydata.com/kansas.php"/>
    <hyperlink ref="C18" r:id="rId16" display="http://state.1keydata.com/kentucky.php"/>
    <hyperlink ref="C19" r:id="rId17" display="http://state.1keydata.com/louisiana.php"/>
    <hyperlink ref="C20" r:id="rId18" display="http://state.1keydata.com/maine.php"/>
    <hyperlink ref="C21" r:id="rId19" display="http://state.1keydata.com/maryland.php"/>
    <hyperlink ref="C22" r:id="rId20" display="http://state.1keydata.com/massachusetts.php"/>
    <hyperlink ref="C23" r:id="rId21" display="http://state.1keydata.com/michigan.php"/>
    <hyperlink ref="C24" r:id="rId22" display="http://state.1keydata.com/minnesota.php"/>
    <hyperlink ref="C25" r:id="rId23" display="http://state.1keydata.com/mississippi.php"/>
    <hyperlink ref="C26" r:id="rId24" display="http://state.1keydata.com/missouri.php"/>
    <hyperlink ref="C27" r:id="rId25" display="http://state.1keydata.com/montana.php"/>
    <hyperlink ref="C28" r:id="rId26" display="http://state.1keydata.com/nebraska.php"/>
    <hyperlink ref="C29" r:id="rId27" display="http://state.1keydata.com/nevada.php"/>
    <hyperlink ref="C30" r:id="rId28" display="http://state.1keydata.com/new-hampshire.php"/>
    <hyperlink ref="C31" r:id="rId29" display="http://state.1keydata.com/new-jersey.php"/>
    <hyperlink ref="C32" r:id="rId30" display="http://state.1keydata.com/new-york.php"/>
    <hyperlink ref="C33" r:id="rId31" display="http://state.1keydata.com/north-carolina.php"/>
    <hyperlink ref="C34" r:id="rId32" display="http://state.1keydata.com/north-dakota.php"/>
    <hyperlink ref="C35" r:id="rId33" display="http://state.1keydata.com/ohio.php"/>
    <hyperlink ref="C36" r:id="rId34" display="http://state.1keydata.com/oklahoma.php"/>
    <hyperlink ref="C37" r:id="rId35" display="http://state.1keydata.com/oregon.php"/>
    <hyperlink ref="C38" r:id="rId36" display="http://state.1keydata.com/pennsylvania.php"/>
    <hyperlink ref="C39" r:id="rId37" display="http://state.1keydata.com/rhode-island.php"/>
    <hyperlink ref="C40" r:id="rId38" display="http://state.1keydata.com/south-carolina.php"/>
    <hyperlink ref="C41" r:id="rId39" display="http://state.1keydata.com/south-dakota.php"/>
    <hyperlink ref="C42" r:id="rId40" display="http://state.1keydata.com/tennessee.php"/>
    <hyperlink ref="C43" r:id="rId41" display="http://state.1keydata.com/texas.php"/>
    <hyperlink ref="C44" r:id="rId42" display="http://state.1keydata.com/utah.php"/>
    <hyperlink ref="C45" r:id="rId43" display="http://state.1keydata.com/vermont.php"/>
    <hyperlink ref="C46" r:id="rId44" display="http://state.1keydata.com/virginia.php"/>
    <hyperlink ref="C47" r:id="rId45" display="http://state.1keydata.com/washington.php"/>
    <hyperlink ref="C48" r:id="rId46" display="http://state.1keydata.com/west-virginia.php"/>
    <hyperlink ref="C49" r:id="rId47" display="http://state.1keydata.com/wisconsin.php"/>
    <hyperlink ref="C50" r:id="rId48" display="http://state.1keydata.com/wyoming.ph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Title Loans</vt:lpstr>
      <vt:lpstr>Installment Loans-Unsecured</vt:lpstr>
      <vt:lpstr>Installment Loans-Vehicle Title</vt:lpstr>
      <vt:lpstr>Installment Loans-Secured</vt:lpstr>
      <vt:lpstr>Refund Tax Anticipation Loans</vt:lpstr>
      <vt:lpstr>Other Loans</vt:lpstr>
      <vt:lpstr>Summary Page</vt:lpstr>
      <vt:lpstr>Misc</vt:lpstr>
      <vt:lpstr>'Title Loans'!Print_Area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Profile</cp:lastModifiedBy>
  <cp:lastPrinted>2014-09-24T18:50:40Z</cp:lastPrinted>
  <dcterms:created xsi:type="dcterms:W3CDTF">2014-07-22T14:08:12Z</dcterms:created>
  <dcterms:modified xsi:type="dcterms:W3CDTF">2014-12-12T14:55:19Z</dcterms:modified>
</cp:coreProperties>
</file>